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92" windowHeight="104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2" name="ID_38213F057921412C9A4A1A4E635C4A9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65830" y="4554220"/>
          <a:ext cx="762000" cy="161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4" name="ID_A8A9B269394D4D20BB18F76BBBD8DFB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84725" y="1928495"/>
          <a:ext cx="341630" cy="162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2" name="ID_BDBFB7143128434CB4C6E15CBEE0B2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17085" y="1232535"/>
          <a:ext cx="372110" cy="1308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5" name="ID_B9B370556C2448D4A2DF8CA345F17C9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476470" y="2316480"/>
          <a:ext cx="351790" cy="131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1" name="ID_DD3327EE8C9C4BB99EAF04A665642B3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44895" y="1190625"/>
          <a:ext cx="290195" cy="1568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6" name="ID_E50C09B5AC3D46EF8971E051A955AEE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832830" y="9366885"/>
          <a:ext cx="441325" cy="104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3" name="ID_9439B38C322C46D890932D8F271B860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331690" y="1574165"/>
          <a:ext cx="427355" cy="1771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1" name="ID_A27EAB76108F42D7A60CCCE6B202EF8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432020" y="7089140"/>
          <a:ext cx="662305" cy="205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3" name="ID_4E52697186B0481D9FED6C6C8688005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464405" y="8213090"/>
          <a:ext cx="428625" cy="137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4" name="ID_EAE0419BA59C49E4BAE5628A9A18C1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7341215" y="8956675"/>
          <a:ext cx="551815" cy="76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7" name="ID_5848A68DD9704D199699D15DCA8BE14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553940" y="9294495"/>
          <a:ext cx="426720" cy="10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8" name="ID_9428225AE8734F32B86904C7B37C98D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134840" y="10379710"/>
          <a:ext cx="952500" cy="196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9" name="ID_5C624AEEBF67480BA3155C1ECC1425D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195800" y="10717530"/>
          <a:ext cx="841375" cy="1682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<sst xmlns="http://schemas.openxmlformats.org/spreadsheetml/2006/main" count="105" uniqueCount="86">
  <si>
    <r>
      <rPr>
        <b/>
        <u/>
        <sz val="14"/>
        <color theme="1"/>
        <rFont val="黑体"/>
        <charset val="134"/>
      </rPr>
      <t>厦门愿景宏进出口贸易有限公司（用于老挝乌多姆塞</t>
    </r>
    <r>
      <rPr>
        <b/>
        <sz val="14"/>
        <color theme="1"/>
        <rFont val="黑体"/>
        <charset val="134"/>
      </rPr>
      <t>江葛</t>
    </r>
    <r>
      <rPr>
        <b/>
        <u/>
        <sz val="14"/>
        <color theme="1"/>
        <rFont val="黑体"/>
        <charset val="134"/>
      </rPr>
      <t>水泥厂 ）备件采购询价单</t>
    </r>
  </si>
  <si>
    <t>本公司因业务需要拟向贵公司洽购下列产品，请速予报价，将作进一步联系。</t>
  </si>
  <si>
    <t>序号</t>
  </si>
  <si>
    <t>名称</t>
  </si>
  <si>
    <t>规格型号</t>
  </si>
  <si>
    <t>单位</t>
  </si>
  <si>
    <t>数量</t>
  </si>
  <si>
    <t>使用部位</t>
  </si>
  <si>
    <t>单价</t>
  </si>
  <si>
    <t>总价（元）</t>
  </si>
  <si>
    <t>材质、品牌</t>
  </si>
  <si>
    <t>备注</t>
  </si>
  <si>
    <t>观油镜</t>
  </si>
  <si>
    <t>175*22*20（螺丝孔中心距140）</t>
  </si>
  <si>
    <t>个</t>
  </si>
  <si>
    <t>空压机用</t>
  </si>
  <si>
    <t>三角皮带</t>
  </si>
  <si>
    <t>SPC-3750LW</t>
  </si>
  <si>
    <t>根</t>
  </si>
  <si>
    <t>窑头罗茨风机</t>
  </si>
  <si>
    <t>轴承（轴承座）</t>
  </si>
  <si>
    <t>P206</t>
  </si>
  <si>
    <t>套</t>
  </si>
  <si>
    <t>砂岩板链秤用</t>
  </si>
  <si>
    <t>电动试压泵</t>
  </si>
  <si>
    <t>DSY-100</t>
  </si>
  <si>
    <t>台</t>
  </si>
  <si>
    <t>硫化皮带用</t>
  </si>
  <si>
    <t>加厚耐磨帆布</t>
  </si>
  <si>
    <t>1600*1300*3mm  工业级</t>
  </si>
  <si>
    <t>张</t>
  </si>
  <si>
    <t>包装机震动筛用</t>
  </si>
  <si>
    <t>刀杆</t>
  </si>
  <si>
    <t>20*20</t>
  </si>
  <si>
    <t>把</t>
  </si>
  <si>
    <t>车床用</t>
  </si>
  <si>
    <t>25*25</t>
  </si>
  <si>
    <t>刀头</t>
  </si>
  <si>
    <t>YG8</t>
  </si>
  <si>
    <t>加工铸铁件（车床用）</t>
  </si>
  <si>
    <t>YT5</t>
  </si>
  <si>
    <t>加工钢件（车床用）</t>
  </si>
  <si>
    <t>车刀（各型号配1盒刀头）</t>
  </si>
  <si>
    <t>内径百分表</t>
  </si>
  <si>
    <t>50-160</t>
  </si>
  <si>
    <t>外径千分尺</t>
  </si>
  <si>
    <t>0-25、25-50、50-75、75-100、100-125、125-150</t>
  </si>
  <si>
    <t>各1件</t>
  </si>
  <si>
    <t>蒸馏水器加热管</t>
  </si>
  <si>
    <t>1KW</t>
  </si>
  <si>
    <t>分析组</t>
  </si>
  <si>
    <t>电动葫芦</t>
  </si>
  <si>
    <t>无线带遥控 5吨、提升高度25m</t>
  </si>
  <si>
    <t>煤磨碳黑炭黑吊装</t>
  </si>
  <si>
    <t>插座</t>
  </si>
  <si>
    <t>DZ47  10A</t>
  </si>
  <si>
    <t>配电柜增加方便检修时清理灰尘</t>
  </si>
  <si>
    <t>电容器</t>
  </si>
  <si>
    <t xml:space="preserve">BSMJ0.48-50-3 </t>
  </si>
  <si>
    <t>低压电容柜漏液和鼓包逐步更换</t>
  </si>
  <si>
    <t>数字测电笔</t>
  </si>
  <si>
    <t>0-500AC 世达品牌</t>
  </si>
  <si>
    <t>支</t>
  </si>
  <si>
    <t>电工日常维修工具</t>
  </si>
  <si>
    <t>电机后端盖</t>
  </si>
  <si>
    <t>Y-250M-4 55kW 轴承6313</t>
  </si>
  <si>
    <t>1#包装收尘风机</t>
  </si>
  <si>
    <t>电工工具包（只要包）</t>
  </si>
  <si>
    <t>40*13*35cm</t>
  </si>
  <si>
    <t>电工日常维修</t>
  </si>
  <si>
    <t>执行机构</t>
  </si>
  <si>
    <t xml:space="preserve">AS-25 250Nm 4-20mA 220V </t>
  </si>
  <si>
    <t>均化库内执行器更换</t>
  </si>
  <si>
    <t>交货周期：                           质保：</t>
  </si>
  <si>
    <r>
      <rPr>
        <sz val="10"/>
        <color theme="1"/>
        <rFont val="楷体"/>
        <charset val="134"/>
      </rPr>
      <t>付款方式：</t>
    </r>
    <r>
      <rPr>
        <u/>
        <sz val="10"/>
        <color theme="1"/>
        <rFont val="楷体"/>
        <charset val="134"/>
      </rPr>
      <t xml:space="preserve">       </t>
    </r>
    <r>
      <rPr>
        <sz val="10"/>
        <color theme="1"/>
        <rFont val="楷体"/>
        <charset val="134"/>
      </rPr>
      <t xml:space="preserve"> ；                 发票：   %</t>
    </r>
  </si>
  <si>
    <t>注：1、请贵司确保该报价真实有效并一次性报至最低，我司不接受二次报价；</t>
  </si>
  <si>
    <t>2、以上报价含产品成本、运输、合理利润及其他所有相关费用。</t>
  </si>
  <si>
    <t>3、详细质量参数和图纸可另附附件。</t>
  </si>
  <si>
    <r>
      <rPr>
        <sz val="10"/>
        <color theme="1"/>
        <rFont val="楷体"/>
        <charset val="134"/>
      </rPr>
      <t>4、交货方式：送货上门。</t>
    </r>
    <r>
      <rPr>
        <sz val="10"/>
        <color rgb="FFFF0000"/>
        <rFont val="楷体"/>
        <charset val="134"/>
      </rPr>
      <t>送达地址：云南省昆明市指定物流点</t>
    </r>
  </si>
  <si>
    <t xml:space="preserve">5、采购经办：陈嘉学 联系微信： 17666538057   </t>
  </si>
  <si>
    <t>6、请收到询价后24小时内报价。</t>
  </si>
  <si>
    <t>报价单位名称（盖章）：</t>
  </si>
  <si>
    <t>单位地址：              报价时间：</t>
  </si>
  <si>
    <t xml:space="preserve">联系人：                                      联系电话： </t>
  </si>
  <si>
    <t>开户银行：                                           账号：</t>
  </si>
  <si>
    <t>税号：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</si>
</sst>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u/>
      <sz val="14"/>
      <color theme="1"/>
      <name val="黑体"/>
      <charset val="134"/>
    </font>
    <font>
      <sz val="10.5"/>
      <color theme="1"/>
      <name val="楷体"/>
      <charset val="134"/>
    </font>
    <font>
      <sz val="10"/>
      <color theme="1"/>
      <name val="楷体"/>
      <charset val="134"/>
    </font>
    <font>
      <b/>
      <sz val="10"/>
      <color theme="1"/>
      <name val="楷体"/>
      <charset val="134"/>
    </font>
    <font>
      <sz val="10"/>
      <color theme="1"/>
      <name val="宋体"/>
      <charset val="134"/>
      <scheme val="major"/>
    </font>
    <font>
      <sz val="12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楷体"/>
      <charset val="134"/>
    </font>
    <font>
      <b/>
      <sz val="14"/>
      <color theme="1"/>
      <name val="黑体"/>
      <charset val="134"/>
    </font>
    <font>
      <u/>
      <sz val="10"/>
      <color theme="1"/>
      <name val="楷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1.png"/><Relationship Id="rId8" Type="http://schemas.openxmlformats.org/officeDocument/2006/relationships/image" Target="media/image10.png"/><Relationship Id="rId7" Type="http://schemas.openxmlformats.org/officeDocument/2006/relationships/image" Target="media/image9.png"/><Relationship Id="rId6" Type="http://schemas.openxmlformats.org/officeDocument/2006/relationships/image" Target="media/image8.pn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3" Type="http://schemas.openxmlformats.org/officeDocument/2006/relationships/image" Target="media/image15.png"/><Relationship Id="rId12" Type="http://schemas.openxmlformats.org/officeDocument/2006/relationships/image" Target="media/image14.png"/><Relationship Id="rId11" Type="http://schemas.openxmlformats.org/officeDocument/2006/relationships/image" Target="media/image13.png"/><Relationship Id="rId10" Type="http://schemas.openxmlformats.org/officeDocument/2006/relationships/image" Target="media/image12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5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6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7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8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9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10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11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12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13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14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15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16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17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18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19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0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21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2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23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4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25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6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27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28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29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30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1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32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3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34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5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36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7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38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39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0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41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2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43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4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45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6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47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48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49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50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51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52" name="Picture 85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53" name="Picture 86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54" name="Picture 109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55" name="Picture 110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8890</xdr:colOff>
      <xdr:row>23</xdr:row>
      <xdr:rowOff>8255</xdr:rowOff>
    </xdr:to>
    <xdr:pic>
      <xdr:nvPicPr>
        <xdr:cNvPr id="56" name="Picture 13" descr="http://pvc.zol.com.cn/images/pvhit0001.gif?t=1474330579359013&amp;ip_ck=4s+C4v/xj7QuNTgzNTU2LjE0NzQzMzAyNjM=&amp;userid=&amp;refer=http://detail.zol.com.cn/switches/300_s6073_s902/&amp;url=&amp;ad_id=&amp;tag_id=&amp;cw=1003&amp;ch=605&amp;ew=480&amp;eh=24&amp;st=817&amp;js_txt=&amp;_ex=392&amp;_ey=248&amp;_mx=543&amp;_my=257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1410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23</xdr:row>
      <xdr:rowOff>0</xdr:rowOff>
    </xdr:from>
    <xdr:to>
      <xdr:col>5</xdr:col>
      <xdr:colOff>29210</xdr:colOff>
      <xdr:row>23</xdr:row>
      <xdr:rowOff>8255</xdr:rowOff>
    </xdr:to>
    <xdr:pic>
      <xdr:nvPicPr>
        <xdr:cNvPr id="57" name="Picture 14" descr="http://pvc.zol.com.cn/images/pvhit0001.gif?t=1474330580875426&amp;ip_ck=4s+C4v/xj7QuNTgzNTU2LjE0NzQzMzAyNjM=&amp;userid=&amp;refer=http://detail.zol.com.cn/switches/300_s6073_s902/&amp;url=http://detail.zol.com.cn/switches/index243452.shtml&amp;ad_id=&amp;tag_id=&amp;cw=1003&amp;ch=605&amp;ew=139&amp;eh=16&amp;st=817&amp;js_txt=TP-LINK%20TL-SF1024D&amp;_ex=392&amp;_ey=252&amp;_mx=398&amp;_my=262&amp;_merid=&amp;_left_st=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34425" y="7962900"/>
          <a:ext cx="8890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883920</xdr:colOff>
      <xdr:row>3</xdr:row>
      <xdr:rowOff>307975</xdr:rowOff>
    </xdr:from>
    <xdr:to>
      <xdr:col>8</xdr:col>
      <xdr:colOff>1105535</xdr:colOff>
      <xdr:row>4</xdr:row>
      <xdr:rowOff>262255</xdr:rowOff>
    </xdr:to>
    <xdr:pic>
      <xdr:nvPicPr>
        <xdr:cNvPr id="58" name="图片 5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468600" y="1920875"/>
          <a:ext cx="221615" cy="2717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6"/>
  <sheetViews>
    <sheetView tabSelected="1" zoomScale="70" zoomScaleNormal="70" topLeftCell="A12" workbookViewId="0">
      <selection activeCell="C44" sqref="C44"/>
    </sheetView>
  </sheetViews>
  <sheetFormatPr defaultColWidth="9" defaultRowHeight="13.5"/>
  <cols>
    <col min="1" max="1" width="5.24778761061947" customWidth="1"/>
    <col min="2" max="2" width="31.6283185840708" customWidth="1"/>
    <col min="3" max="3" width="74.070796460177" customWidth="1"/>
    <col min="4" max="5" width="5.24778761061947" customWidth="1"/>
    <col min="6" max="6" width="50.0619469026549" customWidth="1"/>
    <col min="7" max="8" width="15.8761061946903" customWidth="1"/>
    <col min="9" max="9" width="28.353982300885" customWidth="1"/>
    <col min="10" max="10" width="20.3008849557522" customWidth="1"/>
  </cols>
  <sheetData>
    <row r="1" ht="71" customHeight="1" spans="1: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ht="31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25" customHeight="1" spans="1:12">
      <c r="A4" s="3">
        <v>1</v>
      </c>
      <c r="B4" s="3" t="s">
        <v>12</v>
      </c>
      <c r="C4" s="3" t="s">
        <v>13</v>
      </c>
      <c r="D4" s="3" t="s">
        <v>14</v>
      </c>
      <c r="E4" s="3">
        <v>2</v>
      </c>
      <c r="F4" s="3" t="s">
        <v>15</v>
      </c>
      <c r="G4" s="3"/>
      <c r="H4" s="3"/>
      <c r="I4" s="9" t="str">
        <f>_xlfn.DISPIMG("ID_BDBFB7143128434CB4C6E15CBEE0B243",1)</f>
        <v>=DISPIMG("ID_BDBFB7143128434CB4C6E15CBEE0B243",1)</v>
      </c>
      <c r="J4" s="9" t="str">
        <f>_xlfn.DISPIMG("ID_DD3327EE8C9C4BB99EAF04A665642B3A",1)</f>
        <v>=DISPIMG("ID_DD3327EE8C9C4BB99EAF04A665642B3A",1)</v>
      </c>
      <c r="L4" s="10"/>
    </row>
    <row r="5" ht="25" customHeight="1" spans="1:10">
      <c r="A5" s="3">
        <v>2</v>
      </c>
      <c r="B5" s="3" t="s">
        <v>16</v>
      </c>
      <c r="C5" s="3" t="s">
        <v>17</v>
      </c>
      <c r="D5" s="3" t="s">
        <v>18</v>
      </c>
      <c r="E5" s="3">
        <v>5</v>
      </c>
      <c r="F5" s="3" t="s">
        <v>19</v>
      </c>
      <c r="G5" s="3"/>
      <c r="H5" s="3"/>
      <c r="I5" s="11" t="str">
        <f>_xlfn.DISPIMG("ID_9439B38C322C46D890932D8F271B8604",1)</f>
        <v>=DISPIMG("ID_9439B38C322C46D890932D8F271B8604",1)</v>
      </c>
      <c r="J5" s="9"/>
    </row>
    <row r="6" ht="25" customHeight="1" spans="1:10">
      <c r="A6" s="3">
        <v>3</v>
      </c>
      <c r="B6" s="3" t="s">
        <v>20</v>
      </c>
      <c r="C6" s="3" t="s">
        <v>21</v>
      </c>
      <c r="D6" s="3" t="s">
        <v>22</v>
      </c>
      <c r="E6" s="3">
        <v>6</v>
      </c>
      <c r="F6" s="3" t="s">
        <v>23</v>
      </c>
      <c r="G6" s="3"/>
      <c r="H6" s="3"/>
      <c r="I6" s="11" t="str">
        <f>_xlfn.DISPIMG("ID_A8A9B269394D4D20BB18F76BBBD8DFBE",1)</f>
        <v>=DISPIMG("ID_A8A9B269394D4D20BB18F76BBBD8DFBE",1)</v>
      </c>
      <c r="J6" s="9"/>
    </row>
    <row r="7" ht="25" customHeight="1" spans="1:10">
      <c r="A7" s="3">
        <v>4</v>
      </c>
      <c r="B7" s="3" t="s">
        <v>24</v>
      </c>
      <c r="C7" s="3" t="s">
        <v>25</v>
      </c>
      <c r="D7" s="3" t="s">
        <v>26</v>
      </c>
      <c r="E7" s="3">
        <v>1</v>
      </c>
      <c r="F7" s="3" t="s">
        <v>27</v>
      </c>
      <c r="G7" s="3"/>
      <c r="H7" s="3"/>
      <c r="I7" s="11" t="str">
        <f>_xlfn.DISPIMG("ID_B9B370556C2448D4A2DF8CA345F17C9E",1)</f>
        <v>=DISPIMG("ID_B9B370556C2448D4A2DF8CA345F17C9E",1)</v>
      </c>
      <c r="J7" s="9"/>
    </row>
    <row r="8" ht="25" customHeight="1" spans="1:10">
      <c r="A8" s="3">
        <v>5</v>
      </c>
      <c r="B8" s="3" t="s">
        <v>28</v>
      </c>
      <c r="C8" s="3" t="s">
        <v>29</v>
      </c>
      <c r="D8" s="3" t="s">
        <v>30</v>
      </c>
      <c r="E8" s="3">
        <v>4</v>
      </c>
      <c r="F8" s="3" t="s">
        <v>31</v>
      </c>
      <c r="G8" s="3"/>
      <c r="H8" s="3"/>
      <c r="I8" s="12"/>
      <c r="J8" s="13"/>
    </row>
    <row r="9" ht="25" customHeight="1" spans="1:10">
      <c r="A9" s="3">
        <v>6</v>
      </c>
      <c r="B9" s="3" t="s">
        <v>32</v>
      </c>
      <c r="C9" s="3" t="s">
        <v>33</v>
      </c>
      <c r="D9" s="3" t="s">
        <v>34</v>
      </c>
      <c r="E9" s="3">
        <v>2</v>
      </c>
      <c r="F9" s="3" t="s">
        <v>35</v>
      </c>
      <c r="G9" s="3"/>
      <c r="H9" s="3"/>
      <c r="I9" s="13"/>
      <c r="J9" s="13"/>
    </row>
    <row r="10" ht="25" customHeight="1" spans="1:10">
      <c r="A10" s="3">
        <v>7</v>
      </c>
      <c r="B10" s="3" t="s">
        <v>32</v>
      </c>
      <c r="C10" s="3" t="s">
        <v>36</v>
      </c>
      <c r="D10" s="3" t="s">
        <v>34</v>
      </c>
      <c r="E10" s="3">
        <v>2</v>
      </c>
      <c r="F10" s="3" t="s">
        <v>35</v>
      </c>
      <c r="G10" s="3"/>
      <c r="H10" s="3"/>
      <c r="I10" s="13"/>
      <c r="J10" s="13"/>
    </row>
    <row r="11" ht="25" customHeight="1" spans="1:10">
      <c r="A11" s="3">
        <v>8</v>
      </c>
      <c r="B11" s="3" t="s">
        <v>37</v>
      </c>
      <c r="C11" s="3" t="s">
        <v>38</v>
      </c>
      <c r="D11" s="3" t="s">
        <v>34</v>
      </c>
      <c r="E11" s="3">
        <v>2</v>
      </c>
      <c r="F11" s="3" t="s">
        <v>39</v>
      </c>
      <c r="G11" s="3"/>
      <c r="H11" s="3"/>
      <c r="I11" s="13"/>
      <c r="J11" s="13"/>
    </row>
    <row r="12" ht="25" customHeight="1" spans="1:10">
      <c r="A12" s="3">
        <v>9</v>
      </c>
      <c r="B12" s="3" t="s">
        <v>37</v>
      </c>
      <c r="C12" s="3" t="s">
        <v>40</v>
      </c>
      <c r="D12" s="3" t="s">
        <v>34</v>
      </c>
      <c r="E12" s="3">
        <v>2</v>
      </c>
      <c r="F12" s="3" t="s">
        <v>41</v>
      </c>
      <c r="G12" s="3"/>
      <c r="H12" s="3"/>
      <c r="I12" s="13"/>
      <c r="J12" s="13"/>
    </row>
    <row r="13" ht="25" customHeight="1" spans="1:10">
      <c r="A13" s="3">
        <v>10</v>
      </c>
      <c r="B13" s="3" t="s">
        <v>42</v>
      </c>
      <c r="C13" s="3" t="str">
        <f>_xlfn.DISPIMG("ID_38213F057921412C9A4A1A4E635C4A99",1)</f>
        <v>=DISPIMG("ID_38213F057921412C9A4A1A4E635C4A99",1)</v>
      </c>
      <c r="D13" s="3" t="s">
        <v>22</v>
      </c>
      <c r="E13" s="3">
        <v>1</v>
      </c>
      <c r="F13" s="3" t="s">
        <v>35</v>
      </c>
      <c r="G13" s="3"/>
      <c r="H13" s="3"/>
      <c r="I13" s="13"/>
      <c r="J13" s="13"/>
    </row>
    <row r="14" ht="25" customHeight="1" spans="1:10">
      <c r="A14" s="3">
        <v>11</v>
      </c>
      <c r="B14" s="3" t="s">
        <v>43</v>
      </c>
      <c r="C14" s="3" t="s">
        <v>44</v>
      </c>
      <c r="D14" s="3" t="s">
        <v>22</v>
      </c>
      <c r="E14" s="3">
        <v>1</v>
      </c>
      <c r="F14" s="3" t="s">
        <v>35</v>
      </c>
      <c r="G14" s="3"/>
      <c r="H14" s="3"/>
      <c r="I14" s="13" t="str">
        <f>_xlfn.DISPIMG("ID_A27EAB76108F42D7A60CCCE6B202EF83",1)</f>
        <v>=DISPIMG("ID_A27EAB76108F42D7A60CCCE6B202EF83",1)</v>
      </c>
      <c r="J14" s="13"/>
    </row>
    <row r="15" ht="25" customHeight="1" spans="1:10">
      <c r="A15" s="3">
        <v>12</v>
      </c>
      <c r="B15" s="3" t="s">
        <v>45</v>
      </c>
      <c r="C15" s="3" t="s">
        <v>46</v>
      </c>
      <c r="D15" s="3" t="s">
        <v>22</v>
      </c>
      <c r="E15" s="3" t="s">
        <v>47</v>
      </c>
      <c r="F15" s="3" t="s">
        <v>35</v>
      </c>
      <c r="G15" s="3"/>
      <c r="H15" s="3"/>
      <c r="I15" s="13"/>
      <c r="J15" s="13"/>
    </row>
    <row r="16" ht="25" customHeight="1" spans="1:10">
      <c r="A16" s="3">
        <v>13</v>
      </c>
      <c r="B16" s="3" t="s">
        <v>48</v>
      </c>
      <c r="C16" s="3" t="s">
        <v>49</v>
      </c>
      <c r="D16" s="3" t="s">
        <v>14</v>
      </c>
      <c r="E16" s="3">
        <v>4</v>
      </c>
      <c r="F16" s="3" t="s">
        <v>50</v>
      </c>
      <c r="G16" s="3"/>
      <c r="H16" s="3"/>
      <c r="I16" s="14" t="str">
        <f>_xlfn.DISPIMG("ID_4E52697186B0481D9FED6C6C8688005E",1)</f>
        <v>=DISPIMG("ID_4E52697186B0481D9FED6C6C8688005E",1)</v>
      </c>
      <c r="J16" s="13"/>
    </row>
    <row r="17" ht="25" customHeight="1" spans="1:10">
      <c r="A17" s="3">
        <v>14</v>
      </c>
      <c r="B17" s="3" t="s">
        <v>51</v>
      </c>
      <c r="C17" s="3" t="s">
        <v>52</v>
      </c>
      <c r="D17" s="3" t="s">
        <v>26</v>
      </c>
      <c r="E17" s="3">
        <v>1</v>
      </c>
      <c r="F17" s="3" t="s">
        <v>53</v>
      </c>
      <c r="G17" s="3"/>
      <c r="H17" s="3"/>
      <c r="I17" s="13"/>
      <c r="J17" s="13"/>
    </row>
    <row r="18" ht="25" customHeight="1" spans="1:10">
      <c r="A18" s="3">
        <v>15</v>
      </c>
      <c r="B18" s="3" t="s">
        <v>54</v>
      </c>
      <c r="C18" s="3" t="s">
        <v>55</v>
      </c>
      <c r="D18" s="3" t="s">
        <v>14</v>
      </c>
      <c r="E18" s="3">
        <v>10</v>
      </c>
      <c r="F18" s="3" t="s">
        <v>56</v>
      </c>
      <c r="G18" s="3"/>
      <c r="H18" s="3"/>
      <c r="I18" s="15" t="str">
        <f>_xlfn.DISPIMG("ID_EAE0419BA59C49E4BAE5628A9A18C183",1)</f>
        <v>=DISPIMG("ID_EAE0419BA59C49E4BAE5628A9A18C183",1)</v>
      </c>
      <c r="J18" s="15"/>
    </row>
    <row r="19" ht="25" customHeight="1" spans="1:10">
      <c r="A19" s="3">
        <v>16</v>
      </c>
      <c r="B19" s="3" t="s">
        <v>57</v>
      </c>
      <c r="C19" s="3" t="s">
        <v>58</v>
      </c>
      <c r="D19" s="3" t="s">
        <v>14</v>
      </c>
      <c r="E19" s="3">
        <v>5</v>
      </c>
      <c r="F19" s="3" t="s">
        <v>59</v>
      </c>
      <c r="G19" s="3"/>
      <c r="H19" s="3"/>
      <c r="I19" s="15" t="str">
        <f>_xlfn.DISPIMG("ID_5848A68DD9704D199699D15DCA8BE148",1)</f>
        <v>=DISPIMG("ID_5848A68DD9704D199699D15DCA8BE148",1)</v>
      </c>
      <c r="J19" s="15" t="str">
        <f>_xlfn.DISPIMG("ID_E50C09B5AC3D46EF8971E051A955AEEA",1)</f>
        <v>=DISPIMG("ID_E50C09B5AC3D46EF8971E051A955AEEA",1)</v>
      </c>
    </row>
    <row r="20" ht="25" customHeight="1" spans="1:10">
      <c r="A20" s="3">
        <v>17</v>
      </c>
      <c r="B20" s="3" t="s">
        <v>60</v>
      </c>
      <c r="C20" s="3" t="s">
        <v>61</v>
      </c>
      <c r="D20" s="3" t="s">
        <v>62</v>
      </c>
      <c r="E20" s="3">
        <v>6</v>
      </c>
      <c r="F20" s="3" t="s">
        <v>63</v>
      </c>
      <c r="G20" s="3"/>
      <c r="H20" s="3"/>
      <c r="I20" s="15"/>
      <c r="J20" s="15"/>
    </row>
    <row r="21" ht="25" customHeight="1" spans="1:10">
      <c r="A21" s="3">
        <v>18</v>
      </c>
      <c r="B21" s="3" t="s">
        <v>64</v>
      </c>
      <c r="C21" s="3" t="s">
        <v>65</v>
      </c>
      <c r="D21" s="3" t="s">
        <v>14</v>
      </c>
      <c r="E21" s="3">
        <v>1</v>
      </c>
      <c r="F21" s="3" t="s">
        <v>66</v>
      </c>
      <c r="G21" s="3"/>
      <c r="H21" s="3"/>
      <c r="I21" s="15"/>
      <c r="J21" s="15"/>
    </row>
    <row r="22" ht="25" customHeight="1" spans="1:10">
      <c r="A22" s="3">
        <v>19</v>
      </c>
      <c r="B22" s="3" t="s">
        <v>67</v>
      </c>
      <c r="C22" s="3" t="s">
        <v>68</v>
      </c>
      <c r="D22" s="3" t="s">
        <v>14</v>
      </c>
      <c r="E22" s="3">
        <v>8</v>
      </c>
      <c r="F22" s="3" t="s">
        <v>69</v>
      </c>
      <c r="G22" s="3"/>
      <c r="H22" s="3"/>
      <c r="I22" s="15" t="str">
        <f>_xlfn.DISPIMG("ID_9428225AE8734F32B86904C7B37C98D8",1)</f>
        <v>=DISPIMG("ID_9428225AE8734F32B86904C7B37C98D8",1)</v>
      </c>
      <c r="J22" s="15"/>
    </row>
    <row r="23" ht="25" customHeight="1" spans="1:10">
      <c r="A23" s="3">
        <v>20</v>
      </c>
      <c r="B23" s="3" t="s">
        <v>70</v>
      </c>
      <c r="C23" s="3" t="s">
        <v>71</v>
      </c>
      <c r="D23" s="3" t="s">
        <v>26</v>
      </c>
      <c r="E23" s="3">
        <v>2</v>
      </c>
      <c r="F23" s="3" t="s">
        <v>72</v>
      </c>
      <c r="G23" s="3"/>
      <c r="H23" s="3"/>
      <c r="I23" s="15" t="str">
        <f>_xlfn.DISPIMG("ID_5C624AEEBF67480BA3155C1ECC1425DF",1)</f>
        <v>=DISPIMG("ID_5C624AEEBF67480BA3155C1ECC1425DF",1)</v>
      </c>
      <c r="J23" s="15"/>
    </row>
    <row r="24" spans="1:10">
      <c r="A24" s="4" t="s">
        <v>73</v>
      </c>
      <c r="B24" s="4"/>
      <c r="C24" s="4"/>
      <c r="D24" s="4"/>
      <c r="E24" s="4"/>
      <c r="F24" s="4"/>
      <c r="G24" s="4"/>
      <c r="H24" s="4"/>
      <c r="I24" s="4"/>
      <c r="J24" s="4"/>
    </row>
    <row r="25" spans="1:10">
      <c r="A25" s="5" t="s">
        <v>74</v>
      </c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6" t="s">
        <v>75</v>
      </c>
      <c r="B26" s="6"/>
      <c r="C26" s="6"/>
      <c r="D26" s="6"/>
      <c r="E26" s="6"/>
      <c r="F26" s="6"/>
      <c r="G26" s="6"/>
      <c r="H26" s="6"/>
      <c r="I26" s="6"/>
      <c r="J26" s="6"/>
    </row>
    <row r="27" spans="1:10">
      <c r="A27" s="6" t="s">
        <v>76</v>
      </c>
      <c r="B27" s="6"/>
      <c r="C27" s="6"/>
      <c r="D27" s="6"/>
      <c r="E27" s="6"/>
      <c r="F27" s="6"/>
      <c r="G27" s="6"/>
      <c r="H27" s="6"/>
      <c r="I27" s="6"/>
      <c r="J27" s="6"/>
    </row>
    <row r="28" spans="1:10">
      <c r="A28" s="6" t="s">
        <v>77</v>
      </c>
      <c r="B28" s="6"/>
      <c r="C28" s="6"/>
      <c r="D28" s="6"/>
      <c r="E28" s="6"/>
      <c r="F28" s="6"/>
      <c r="G28" s="6"/>
      <c r="H28" s="6"/>
      <c r="I28" s="6"/>
      <c r="J28" s="6"/>
    </row>
    <row r="29" spans="1:10">
      <c r="A29" s="6" t="s">
        <v>78</v>
      </c>
      <c r="B29" s="6"/>
      <c r="C29" s="6"/>
      <c r="D29" s="6"/>
      <c r="E29" s="6"/>
      <c r="F29" s="6"/>
      <c r="G29" s="6"/>
      <c r="H29" s="6"/>
      <c r="I29" s="6"/>
      <c r="J29" s="6"/>
    </row>
    <row r="30" spans="1:10">
      <c r="A30" s="6" t="s">
        <v>79</v>
      </c>
      <c r="B30" s="6"/>
      <c r="C30" s="6"/>
      <c r="D30" s="6"/>
      <c r="E30" s="6"/>
      <c r="F30" s="6"/>
      <c r="G30" s="6"/>
      <c r="H30" s="6"/>
      <c r="I30" s="6"/>
      <c r="J30" s="6"/>
    </row>
    <row r="31" spans="1:10">
      <c r="A31" s="7" t="s">
        <v>80</v>
      </c>
      <c r="B31" s="7"/>
      <c r="C31" s="7"/>
      <c r="D31" s="7"/>
      <c r="E31" s="7"/>
      <c r="F31" s="7"/>
      <c r="G31" s="7"/>
      <c r="H31" s="7"/>
      <c r="I31" s="7"/>
      <c r="J31" s="7"/>
    </row>
    <row r="32" spans="1:10">
      <c r="A32" s="8" t="s">
        <v>81</v>
      </c>
      <c r="B32" s="8"/>
      <c r="C32" s="8"/>
      <c r="D32" s="8"/>
      <c r="E32" s="8"/>
      <c r="F32" s="8"/>
      <c r="G32" s="8"/>
      <c r="H32" s="8"/>
      <c r="I32" s="8"/>
      <c r="J32" s="8"/>
    </row>
    <row r="33" spans="1:10">
      <c r="A33" s="8" t="s">
        <v>82</v>
      </c>
      <c r="B33" s="8"/>
      <c r="C33" s="8"/>
      <c r="D33" s="8"/>
      <c r="E33" s="8"/>
      <c r="F33" s="8"/>
      <c r="G33" s="8"/>
      <c r="H33" s="8"/>
      <c r="I33" s="8"/>
      <c r="J33" s="8"/>
    </row>
    <row r="34" spans="1:10">
      <c r="A34" s="8" t="s">
        <v>83</v>
      </c>
      <c r="B34" s="8"/>
      <c r="C34" s="8"/>
      <c r="D34" s="8"/>
      <c r="E34" s="8"/>
      <c r="F34" s="8"/>
      <c r="G34" s="8"/>
      <c r="H34" s="8"/>
      <c r="I34" s="8"/>
      <c r="J34" s="8"/>
    </row>
    <row r="35" spans="1:10">
      <c r="A35" s="8" t="s">
        <v>84</v>
      </c>
      <c r="B35" s="8"/>
      <c r="C35" s="8"/>
      <c r="D35" s="8"/>
      <c r="E35" s="8"/>
      <c r="F35" s="8"/>
      <c r="G35" s="8"/>
      <c r="H35" s="8"/>
      <c r="I35" s="8"/>
      <c r="J35" s="8"/>
    </row>
    <row r="36" spans="1:10">
      <c r="A36" s="8" t="s">
        <v>85</v>
      </c>
      <c r="B36" s="8"/>
      <c r="C36" s="8"/>
      <c r="D36" s="8"/>
      <c r="E36" s="8"/>
      <c r="F36" s="8"/>
      <c r="G36" s="8"/>
      <c r="H36" s="8"/>
      <c r="I36" s="8"/>
      <c r="J36" s="8"/>
    </row>
  </sheetData>
  <mergeCells count="15">
    <mergeCell ref="A1:J1"/>
    <mergeCell ref="A2:J2"/>
    <mergeCell ref="A24:J24"/>
    <mergeCell ref="A25:J25"/>
    <mergeCell ref="A26:J26"/>
    <mergeCell ref="A27:J27"/>
    <mergeCell ref="A28:J28"/>
    <mergeCell ref="A29:J29"/>
    <mergeCell ref="A30:J30"/>
    <mergeCell ref="A31:J31"/>
    <mergeCell ref="A32:J32"/>
    <mergeCell ref="A33:J33"/>
    <mergeCell ref="A34:J34"/>
    <mergeCell ref="A35:J35"/>
    <mergeCell ref="A36:J3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jiaxue chen</dc:creator>
  <cp:lastModifiedBy>X</cp:lastModifiedBy>
  <dcterms:created xsi:type="dcterms:W3CDTF">2023-05-12T11:15:00Z</dcterms:created>
  <dcterms:modified xsi:type="dcterms:W3CDTF">2026-03-08T04:22:28Z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FBE1A15B50E141B6B8022D54A46DE717_12</vt:lpwstr>
  </property>
</Properties>
</file>