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92" windowHeight="104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01" name="ID_D34443CCFD2243C3B66E75572EDD17F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80385" y="4462145"/>
          <a:ext cx="663575" cy="1562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4" name="ID_7939C57A01C847BDAE4850B34298F0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758795" y="1183640"/>
          <a:ext cx="608330" cy="2889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1" name="ID_7B4CBD9F9E8049C7A40596585C03B43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881350" y="1603375"/>
          <a:ext cx="402590" cy="2235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6" name="ID_6A9152A932994F8BA8ADBBD5FF4682E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560925" y="3001010"/>
          <a:ext cx="449580" cy="3136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5" name="ID_DE87CBDF8D76441D9195FB706EF7B6F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7364075" y="1546860"/>
          <a:ext cx="430530" cy="2438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3" name="ID_00ADC85F3BEB4DC5B419398EE7C08DEC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5690215" y="2314575"/>
          <a:ext cx="523240" cy="2362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2" name="ID_D59F260F632C42EB8474A78443D9F73A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5642590" y="1885950"/>
          <a:ext cx="361315" cy="2565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7" name="ID_DE489B773B6D4287A397FB98C9A6FE45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6149320" y="2980055"/>
          <a:ext cx="427990" cy="2184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0" name="ID_4D4DAA740B9542BCAEA9BEB73E936F2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5780385" y="4816475"/>
          <a:ext cx="668020" cy="1835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9" name="ID_A5FB7B8969D549A88E22A025F6EC272A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5855315" y="5995035"/>
          <a:ext cx="680085" cy="1822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8" name="ID_B8C03504857949A5B81E3B41391AA575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5821025" y="6356350"/>
          <a:ext cx="691515" cy="1885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2" name="ID_1698E62BAC354535A670238149EF19B5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5845790" y="7466330"/>
          <a:ext cx="838200" cy="1987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3" name="ID_1818FCEDA1BF495B83FCC0D235299C68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5953740" y="7795260"/>
          <a:ext cx="661670" cy="1733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4" name="ID_AE3DDC92518041A6BF35EFED62A44B9D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5976600" y="8201660"/>
          <a:ext cx="558165" cy="190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5" name="ID_08EA3A98B24C442C823D9C82F507971A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5991840" y="8906510"/>
          <a:ext cx="659765" cy="1993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4" name="ID_0603B639E72F4D199DD951532BC0572A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5594965" y="2663825"/>
          <a:ext cx="532130" cy="22098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<sst xmlns="http://schemas.openxmlformats.org/spreadsheetml/2006/main" count="139" uniqueCount="112">
  <si>
    <r>
      <rPr>
        <b/>
        <u/>
        <sz val="14"/>
        <color theme="1"/>
        <rFont val="黑体"/>
        <charset val="134"/>
      </rPr>
      <t>厦门愿景宏进出口贸易有限公司（用于老挝乌多姆塞</t>
    </r>
    <r>
      <rPr>
        <b/>
        <sz val="14"/>
        <color theme="1"/>
        <rFont val="黑体"/>
        <charset val="134"/>
      </rPr>
      <t>江葛</t>
    </r>
    <r>
      <rPr>
        <b/>
        <u/>
        <sz val="14"/>
        <color theme="1"/>
        <rFont val="黑体"/>
        <charset val="134"/>
      </rPr>
      <t>水泥厂 ）备件采购询价单</t>
    </r>
  </si>
  <si>
    <t>本公司因业务需要拟向贵公司洽购下列产品，请速予报价，将作进一步联系。</t>
  </si>
  <si>
    <t>序号</t>
  </si>
  <si>
    <t>名称</t>
  </si>
  <si>
    <t>规格型号</t>
  </si>
  <si>
    <t>单位</t>
  </si>
  <si>
    <t>数量</t>
  </si>
  <si>
    <t>使用部位</t>
  </si>
  <si>
    <t>单价</t>
  </si>
  <si>
    <t>总价（元）</t>
  </si>
  <si>
    <t>材质、品牌</t>
  </si>
  <si>
    <t>备注</t>
  </si>
  <si>
    <t>热电阻</t>
  </si>
  <si>
    <t>WRN-230 L=350mm，（螺纹26*14mm）G1/8外丝螺丝，55°管螺纹，26牙/英寸） 测量端长250mm  0-150℃ Pt100</t>
  </si>
  <si>
    <t>支</t>
  </si>
  <si>
    <t>窑挡轮油温</t>
  </si>
  <si>
    <t>气体继电器</t>
  </si>
  <si>
    <t>QJ1-50-TH  250V  0.3A （中沈阳四兴继电器制造有限公司），配密6个封圈</t>
  </si>
  <si>
    <t>个</t>
  </si>
  <si>
    <t>1号电收尘2电场</t>
  </si>
  <si>
    <t>施耐德接触器触头</t>
  </si>
  <si>
    <t>LC1E120通用型</t>
  </si>
  <si>
    <t>套</t>
  </si>
  <si>
    <t>篦冷机液压泵电机</t>
  </si>
  <si>
    <t>陶瓷保险</t>
  </si>
  <si>
    <t>R055  5*25  250V 4A   100个/盒</t>
  </si>
  <si>
    <t>盒</t>
  </si>
  <si>
    <t>矿山低压配电柜</t>
  </si>
  <si>
    <t>阻燃波纹管</t>
  </si>
  <si>
    <t>PE加厚 外径28.5mm，内径23mm</t>
  </si>
  <si>
    <t>米</t>
  </si>
  <si>
    <t>电工日常耗材</t>
  </si>
  <si>
    <t>密封垫</t>
  </si>
  <si>
    <t>进出线绝缘子密封垫 DIN42530 1KV 250A  参照变压器型号</t>
  </si>
  <si>
    <t>窑头电收尘</t>
  </si>
  <si>
    <t>轴承</t>
  </si>
  <si>
    <t>ZWZ 502312</t>
  </si>
  <si>
    <t>包装收尘器铰刀减速机</t>
  </si>
  <si>
    <t>ZWZ 6212</t>
  </si>
  <si>
    <t>ZWZ 6404N</t>
  </si>
  <si>
    <t>浮球阀</t>
  </si>
  <si>
    <t>DN100 阀体球杆为304不锈钢</t>
  </si>
  <si>
    <t>增湿塔水箱</t>
  </si>
  <si>
    <t>璜时得输送带冷粘胶</t>
  </si>
  <si>
    <t>LDJ-243-1A （800g/瓶）+固化剂</t>
  </si>
  <si>
    <t>皮带机</t>
  </si>
  <si>
    <t>液压缸下销轴、轴套</t>
  </si>
  <si>
    <t>ZTTL4241-06003、ZTTL4241-06002</t>
  </si>
  <si>
    <t>生料立磨</t>
  </si>
  <si>
    <t>品牌：浙江同力</t>
  </si>
  <si>
    <t>立式带座外球面轴承</t>
  </si>
  <si>
    <t xml:space="preserve">P207 HRB </t>
  </si>
  <si>
    <t>除铁器</t>
  </si>
  <si>
    <t>气缸</t>
  </si>
  <si>
    <t xml:space="preserve"> SC125X250-S-Y</t>
  </si>
  <si>
    <t>水泥工段气动阀</t>
  </si>
  <si>
    <t>SC63X250-A2002</t>
  </si>
  <si>
    <t>布袋收尘器</t>
  </si>
  <si>
    <t>户外LED投光灯</t>
  </si>
  <si>
    <t>欧普品牌  50W IP66 AC220V 白光</t>
  </si>
  <si>
    <t>盏</t>
  </si>
  <si>
    <t>工厂照明</t>
  </si>
  <si>
    <t>佛山照明品牌 50W IP66 AC220V 白光</t>
  </si>
  <si>
    <t>小米对讲机</t>
  </si>
  <si>
    <t>2S XMDJJ04FY</t>
  </si>
  <si>
    <t>部</t>
  </si>
  <si>
    <t>生产工段对讲机坏需更换</t>
  </si>
  <si>
    <t>耐火砖切割机</t>
  </si>
  <si>
    <t>500型支架款-380V(500锯片)</t>
  </si>
  <si>
    <t>台</t>
  </si>
  <si>
    <t>耐火砖挖补加工用</t>
  </si>
  <si>
    <t>鞋钉</t>
  </si>
  <si>
    <t>22mm</t>
  </si>
  <si>
    <t>颗</t>
  </si>
  <si>
    <t>皮带接头修复</t>
  </si>
  <si>
    <t>包装机闸板销子</t>
  </si>
  <si>
    <t xml:space="preserve">BHYW-8  长63mm φ8mm,孔径3mm </t>
  </si>
  <si>
    <t>包装机</t>
  </si>
  <si>
    <t>骨架油封</t>
  </si>
  <si>
    <t>TC90*120*12 材质：氟橡胶 FKM</t>
  </si>
  <si>
    <t>拉链机减速机</t>
  </si>
  <si>
    <t>夹布橡胶管</t>
  </si>
  <si>
    <t>内径51mm 耐压8kg</t>
  </si>
  <si>
    <t>M</t>
  </si>
  <si>
    <t>收尘器脉冲阀</t>
  </si>
  <si>
    <t>纱布手套</t>
  </si>
  <si>
    <t>双</t>
  </si>
  <si>
    <t>劳保</t>
  </si>
  <si>
    <t>帆布手套</t>
  </si>
  <si>
    <t>口罩</t>
  </si>
  <si>
    <t>KN9600</t>
  </si>
  <si>
    <t>只</t>
  </si>
  <si>
    <t>KN9590</t>
  </si>
  <si>
    <t>安全帽防护罩</t>
  </si>
  <si>
    <t>副</t>
  </si>
  <si>
    <t>劳保熟料工段</t>
  </si>
  <si>
    <t>合页</t>
  </si>
  <si>
    <t>CL226-1-P1 A40*40（配螺丝）</t>
  </si>
  <si>
    <t>包装机微机控制箱柜门修复</t>
  </si>
  <si>
    <t>交货周期：                           质保：</t>
  </si>
  <si>
    <r>
      <rPr>
        <sz val="10"/>
        <color theme="1"/>
        <rFont val="楷体"/>
        <charset val="134"/>
      </rPr>
      <t>付款方式：</t>
    </r>
    <r>
      <rPr>
        <u/>
        <sz val="10"/>
        <color theme="1"/>
        <rFont val="楷体"/>
        <charset val="134"/>
      </rPr>
      <t xml:space="preserve">       </t>
    </r>
    <r>
      <rPr>
        <sz val="10"/>
        <color theme="1"/>
        <rFont val="楷体"/>
        <charset val="134"/>
      </rPr>
      <t xml:space="preserve"> ；                 发票：   %</t>
    </r>
  </si>
  <si>
    <t>注：1、请贵司确保该报价真实有效并一次性报至最低，我司不接受二次报价；</t>
  </si>
  <si>
    <t>2、以上报价含产品成本、运输、合理利润及其他所有相关费用；</t>
  </si>
  <si>
    <t>3、详细质量参数和图纸可另附附件；</t>
  </si>
  <si>
    <r>
      <rPr>
        <sz val="10"/>
        <color theme="1"/>
        <rFont val="楷体"/>
        <charset val="134"/>
      </rPr>
      <t xml:space="preserve">4、交货方式：送货上门 </t>
    </r>
    <r>
      <rPr>
        <sz val="10"/>
        <color rgb="FFFF0000"/>
        <rFont val="楷体"/>
        <charset val="134"/>
      </rPr>
      <t>送达地址：云南省昆明市指定物流点</t>
    </r>
  </si>
  <si>
    <t xml:space="preserve">5、采购经办：陈嘉学 联系微信： 17666538057   </t>
  </si>
  <si>
    <t>6、请收到询价后24小时内报价。</t>
  </si>
  <si>
    <t>报价单位名称（盖章）：</t>
  </si>
  <si>
    <t>单位地址：              报价时间：</t>
  </si>
  <si>
    <t xml:space="preserve">联系人：                                      联系电话： </t>
  </si>
  <si>
    <t>开户银行：                                           账号：</t>
  </si>
  <si>
    <t>税号：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</si>
</sst>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u/>
      <sz val="14"/>
      <color theme="1"/>
      <name val="黑体"/>
      <charset val="134"/>
    </font>
    <font>
      <sz val="10.5"/>
      <color theme="1"/>
      <name val="楷体"/>
      <charset val="134"/>
    </font>
    <font>
      <sz val="10"/>
      <color theme="1"/>
      <name val="楷体"/>
      <charset val="134"/>
    </font>
    <font>
      <b/>
      <sz val="10"/>
      <color theme="1"/>
      <name val="楷体"/>
      <charset val="134"/>
    </font>
    <font>
      <sz val="12"/>
      <color theme="1"/>
      <name val="宋体"/>
      <charset val="134"/>
      <scheme val="maj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FF0000"/>
      <name val="楷体"/>
      <charset val="134"/>
    </font>
    <font>
      <u/>
      <sz val="10"/>
      <color theme="1"/>
      <name val="楷体"/>
      <charset val="134"/>
    </font>
    <font>
      <b/>
      <sz val="14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10.png"/><Relationship Id="rId8" Type="http://schemas.openxmlformats.org/officeDocument/2006/relationships/image" Target="media/image9.png"/><Relationship Id="rId7" Type="http://schemas.openxmlformats.org/officeDocument/2006/relationships/image" Target="media/image8.png"/><Relationship Id="rId6" Type="http://schemas.openxmlformats.org/officeDocument/2006/relationships/image" Target="media/image7.png"/><Relationship Id="rId5" Type="http://schemas.openxmlformats.org/officeDocument/2006/relationships/image" Target="media/image6.png"/><Relationship Id="rId4" Type="http://schemas.openxmlformats.org/officeDocument/2006/relationships/image" Target="media/image5.png"/><Relationship Id="rId3" Type="http://schemas.openxmlformats.org/officeDocument/2006/relationships/image" Target="media/image4.png"/><Relationship Id="rId2" Type="http://schemas.openxmlformats.org/officeDocument/2006/relationships/image" Target="media/image3.png"/><Relationship Id="rId16" Type="http://schemas.openxmlformats.org/officeDocument/2006/relationships/image" Target="media/image17.png"/><Relationship Id="rId15" Type="http://schemas.openxmlformats.org/officeDocument/2006/relationships/image" Target="media/image16.png"/><Relationship Id="rId14" Type="http://schemas.openxmlformats.org/officeDocument/2006/relationships/image" Target="media/image15.png"/><Relationship Id="rId13" Type="http://schemas.openxmlformats.org/officeDocument/2006/relationships/image" Target="media/image14.png"/><Relationship Id="rId12" Type="http://schemas.openxmlformats.org/officeDocument/2006/relationships/image" Target="media/image13.png"/><Relationship Id="rId11" Type="http://schemas.openxmlformats.org/officeDocument/2006/relationships/image" Target="media/image12.png"/><Relationship Id="rId10" Type="http://schemas.openxmlformats.org/officeDocument/2006/relationships/image" Target="media/image11.png"/><Relationship Id="rId1" Type="http://schemas.openxmlformats.org/officeDocument/2006/relationships/image" Target="media/image2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32</xdr:row>
      <xdr:rowOff>0</xdr:rowOff>
    </xdr:from>
    <xdr:to>
      <xdr:col>5</xdr:col>
      <xdr:colOff>8890</xdr:colOff>
      <xdr:row>32</xdr:row>
      <xdr:rowOff>8255</xdr:rowOff>
    </xdr:to>
    <xdr:pic>
      <xdr:nvPicPr>
        <xdr:cNvPr id="2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14105" y="12344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32</xdr:row>
      <xdr:rowOff>0</xdr:rowOff>
    </xdr:from>
    <xdr:to>
      <xdr:col>5</xdr:col>
      <xdr:colOff>29210</xdr:colOff>
      <xdr:row>32</xdr:row>
      <xdr:rowOff>8255</xdr:rowOff>
    </xdr:to>
    <xdr:pic>
      <xdr:nvPicPr>
        <xdr:cNvPr id="3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34425" y="12344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8890</xdr:colOff>
      <xdr:row>32</xdr:row>
      <xdr:rowOff>8255</xdr:rowOff>
    </xdr:to>
    <xdr:pic>
      <xdr:nvPicPr>
        <xdr:cNvPr id="4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14105" y="12344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32</xdr:row>
      <xdr:rowOff>0</xdr:rowOff>
    </xdr:from>
    <xdr:to>
      <xdr:col>5</xdr:col>
      <xdr:colOff>29210</xdr:colOff>
      <xdr:row>32</xdr:row>
      <xdr:rowOff>8255</xdr:rowOff>
    </xdr:to>
    <xdr:pic>
      <xdr:nvPicPr>
        <xdr:cNvPr id="5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34425" y="12344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8890</xdr:colOff>
      <xdr:row>32</xdr:row>
      <xdr:rowOff>8255</xdr:rowOff>
    </xdr:to>
    <xdr:pic>
      <xdr:nvPicPr>
        <xdr:cNvPr id="6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14105" y="12344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32</xdr:row>
      <xdr:rowOff>0</xdr:rowOff>
    </xdr:from>
    <xdr:to>
      <xdr:col>5</xdr:col>
      <xdr:colOff>29210</xdr:colOff>
      <xdr:row>32</xdr:row>
      <xdr:rowOff>8255</xdr:rowOff>
    </xdr:to>
    <xdr:pic>
      <xdr:nvPicPr>
        <xdr:cNvPr id="7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34425" y="12344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8890</xdr:colOff>
      <xdr:row>32</xdr:row>
      <xdr:rowOff>8255</xdr:rowOff>
    </xdr:to>
    <xdr:pic>
      <xdr:nvPicPr>
        <xdr:cNvPr id="8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14105" y="12344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32</xdr:row>
      <xdr:rowOff>0</xdr:rowOff>
    </xdr:from>
    <xdr:to>
      <xdr:col>5</xdr:col>
      <xdr:colOff>29210</xdr:colOff>
      <xdr:row>32</xdr:row>
      <xdr:rowOff>8255</xdr:rowOff>
    </xdr:to>
    <xdr:pic>
      <xdr:nvPicPr>
        <xdr:cNvPr id="9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34425" y="12344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8890</xdr:colOff>
      <xdr:row>32</xdr:row>
      <xdr:rowOff>8255</xdr:rowOff>
    </xdr:to>
    <xdr:pic>
      <xdr:nvPicPr>
        <xdr:cNvPr id="10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14105" y="12344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32</xdr:row>
      <xdr:rowOff>0</xdr:rowOff>
    </xdr:from>
    <xdr:to>
      <xdr:col>5</xdr:col>
      <xdr:colOff>29210</xdr:colOff>
      <xdr:row>32</xdr:row>
      <xdr:rowOff>8255</xdr:rowOff>
    </xdr:to>
    <xdr:pic>
      <xdr:nvPicPr>
        <xdr:cNvPr id="11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34425" y="12344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8890</xdr:colOff>
      <xdr:row>32</xdr:row>
      <xdr:rowOff>8255</xdr:rowOff>
    </xdr:to>
    <xdr:pic>
      <xdr:nvPicPr>
        <xdr:cNvPr id="12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14105" y="12344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32</xdr:row>
      <xdr:rowOff>0</xdr:rowOff>
    </xdr:from>
    <xdr:to>
      <xdr:col>5</xdr:col>
      <xdr:colOff>29210</xdr:colOff>
      <xdr:row>32</xdr:row>
      <xdr:rowOff>8255</xdr:rowOff>
    </xdr:to>
    <xdr:pic>
      <xdr:nvPicPr>
        <xdr:cNvPr id="13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34425" y="12344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8890</xdr:colOff>
      <xdr:row>32</xdr:row>
      <xdr:rowOff>8255</xdr:rowOff>
    </xdr:to>
    <xdr:pic>
      <xdr:nvPicPr>
        <xdr:cNvPr id="14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14105" y="12344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32</xdr:row>
      <xdr:rowOff>0</xdr:rowOff>
    </xdr:from>
    <xdr:to>
      <xdr:col>5</xdr:col>
      <xdr:colOff>29210</xdr:colOff>
      <xdr:row>32</xdr:row>
      <xdr:rowOff>8255</xdr:rowOff>
    </xdr:to>
    <xdr:pic>
      <xdr:nvPicPr>
        <xdr:cNvPr id="15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34425" y="12344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8890</xdr:colOff>
      <xdr:row>32</xdr:row>
      <xdr:rowOff>8255</xdr:rowOff>
    </xdr:to>
    <xdr:pic>
      <xdr:nvPicPr>
        <xdr:cNvPr id="16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14105" y="12344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32</xdr:row>
      <xdr:rowOff>0</xdr:rowOff>
    </xdr:from>
    <xdr:to>
      <xdr:col>5</xdr:col>
      <xdr:colOff>29210</xdr:colOff>
      <xdr:row>32</xdr:row>
      <xdr:rowOff>8255</xdr:rowOff>
    </xdr:to>
    <xdr:pic>
      <xdr:nvPicPr>
        <xdr:cNvPr id="17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34425" y="12344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8890</xdr:colOff>
      <xdr:row>32</xdr:row>
      <xdr:rowOff>8255</xdr:rowOff>
    </xdr:to>
    <xdr:pic>
      <xdr:nvPicPr>
        <xdr:cNvPr id="18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14105" y="12344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32</xdr:row>
      <xdr:rowOff>0</xdr:rowOff>
    </xdr:from>
    <xdr:to>
      <xdr:col>5</xdr:col>
      <xdr:colOff>29210</xdr:colOff>
      <xdr:row>32</xdr:row>
      <xdr:rowOff>8255</xdr:rowOff>
    </xdr:to>
    <xdr:pic>
      <xdr:nvPicPr>
        <xdr:cNvPr id="19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34425" y="12344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8890</xdr:colOff>
      <xdr:row>32</xdr:row>
      <xdr:rowOff>8255</xdr:rowOff>
    </xdr:to>
    <xdr:pic>
      <xdr:nvPicPr>
        <xdr:cNvPr id="20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14105" y="12344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32</xdr:row>
      <xdr:rowOff>0</xdr:rowOff>
    </xdr:from>
    <xdr:to>
      <xdr:col>5</xdr:col>
      <xdr:colOff>29210</xdr:colOff>
      <xdr:row>32</xdr:row>
      <xdr:rowOff>8255</xdr:rowOff>
    </xdr:to>
    <xdr:pic>
      <xdr:nvPicPr>
        <xdr:cNvPr id="21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34425" y="12344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8890</xdr:colOff>
      <xdr:row>32</xdr:row>
      <xdr:rowOff>8255</xdr:rowOff>
    </xdr:to>
    <xdr:pic>
      <xdr:nvPicPr>
        <xdr:cNvPr id="22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14105" y="12344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32</xdr:row>
      <xdr:rowOff>0</xdr:rowOff>
    </xdr:from>
    <xdr:to>
      <xdr:col>5</xdr:col>
      <xdr:colOff>29210</xdr:colOff>
      <xdr:row>32</xdr:row>
      <xdr:rowOff>8255</xdr:rowOff>
    </xdr:to>
    <xdr:pic>
      <xdr:nvPicPr>
        <xdr:cNvPr id="23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34425" y="12344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8890</xdr:colOff>
      <xdr:row>32</xdr:row>
      <xdr:rowOff>8255</xdr:rowOff>
    </xdr:to>
    <xdr:pic>
      <xdr:nvPicPr>
        <xdr:cNvPr id="24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14105" y="12344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32</xdr:row>
      <xdr:rowOff>0</xdr:rowOff>
    </xdr:from>
    <xdr:to>
      <xdr:col>5</xdr:col>
      <xdr:colOff>29210</xdr:colOff>
      <xdr:row>32</xdr:row>
      <xdr:rowOff>8255</xdr:rowOff>
    </xdr:to>
    <xdr:pic>
      <xdr:nvPicPr>
        <xdr:cNvPr id="25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34425" y="12344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8890</xdr:colOff>
      <xdr:row>32</xdr:row>
      <xdr:rowOff>8255</xdr:rowOff>
    </xdr:to>
    <xdr:pic>
      <xdr:nvPicPr>
        <xdr:cNvPr id="26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14105" y="12344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32</xdr:row>
      <xdr:rowOff>0</xdr:rowOff>
    </xdr:from>
    <xdr:to>
      <xdr:col>5</xdr:col>
      <xdr:colOff>29210</xdr:colOff>
      <xdr:row>32</xdr:row>
      <xdr:rowOff>8255</xdr:rowOff>
    </xdr:to>
    <xdr:pic>
      <xdr:nvPicPr>
        <xdr:cNvPr id="27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34425" y="12344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8890</xdr:colOff>
      <xdr:row>32</xdr:row>
      <xdr:rowOff>8255</xdr:rowOff>
    </xdr:to>
    <xdr:pic>
      <xdr:nvPicPr>
        <xdr:cNvPr id="28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14105" y="12344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32</xdr:row>
      <xdr:rowOff>0</xdr:rowOff>
    </xdr:from>
    <xdr:to>
      <xdr:col>5</xdr:col>
      <xdr:colOff>29210</xdr:colOff>
      <xdr:row>32</xdr:row>
      <xdr:rowOff>8255</xdr:rowOff>
    </xdr:to>
    <xdr:pic>
      <xdr:nvPicPr>
        <xdr:cNvPr id="29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34425" y="12344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8890</xdr:colOff>
      <xdr:row>32</xdr:row>
      <xdr:rowOff>8255</xdr:rowOff>
    </xdr:to>
    <xdr:pic>
      <xdr:nvPicPr>
        <xdr:cNvPr id="30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14105" y="12344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32</xdr:row>
      <xdr:rowOff>0</xdr:rowOff>
    </xdr:from>
    <xdr:to>
      <xdr:col>5</xdr:col>
      <xdr:colOff>29210</xdr:colOff>
      <xdr:row>32</xdr:row>
      <xdr:rowOff>8255</xdr:rowOff>
    </xdr:to>
    <xdr:pic>
      <xdr:nvPicPr>
        <xdr:cNvPr id="31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34425" y="12344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8890</xdr:colOff>
      <xdr:row>32</xdr:row>
      <xdr:rowOff>8255</xdr:rowOff>
    </xdr:to>
    <xdr:pic>
      <xdr:nvPicPr>
        <xdr:cNvPr id="32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14105" y="12344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32</xdr:row>
      <xdr:rowOff>0</xdr:rowOff>
    </xdr:from>
    <xdr:to>
      <xdr:col>5</xdr:col>
      <xdr:colOff>29210</xdr:colOff>
      <xdr:row>32</xdr:row>
      <xdr:rowOff>8255</xdr:rowOff>
    </xdr:to>
    <xdr:pic>
      <xdr:nvPicPr>
        <xdr:cNvPr id="33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34425" y="12344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8890</xdr:colOff>
      <xdr:row>32</xdr:row>
      <xdr:rowOff>8255</xdr:rowOff>
    </xdr:to>
    <xdr:pic>
      <xdr:nvPicPr>
        <xdr:cNvPr id="34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14105" y="12344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32</xdr:row>
      <xdr:rowOff>0</xdr:rowOff>
    </xdr:from>
    <xdr:to>
      <xdr:col>5</xdr:col>
      <xdr:colOff>29210</xdr:colOff>
      <xdr:row>32</xdr:row>
      <xdr:rowOff>8255</xdr:rowOff>
    </xdr:to>
    <xdr:pic>
      <xdr:nvPicPr>
        <xdr:cNvPr id="35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34425" y="12344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8890</xdr:colOff>
      <xdr:row>32</xdr:row>
      <xdr:rowOff>8255</xdr:rowOff>
    </xdr:to>
    <xdr:pic>
      <xdr:nvPicPr>
        <xdr:cNvPr id="36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14105" y="12344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32</xdr:row>
      <xdr:rowOff>0</xdr:rowOff>
    </xdr:from>
    <xdr:to>
      <xdr:col>5</xdr:col>
      <xdr:colOff>29210</xdr:colOff>
      <xdr:row>32</xdr:row>
      <xdr:rowOff>8255</xdr:rowOff>
    </xdr:to>
    <xdr:pic>
      <xdr:nvPicPr>
        <xdr:cNvPr id="37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34425" y="12344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8890</xdr:colOff>
      <xdr:row>32</xdr:row>
      <xdr:rowOff>8255</xdr:rowOff>
    </xdr:to>
    <xdr:pic>
      <xdr:nvPicPr>
        <xdr:cNvPr id="38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14105" y="12344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32</xdr:row>
      <xdr:rowOff>0</xdr:rowOff>
    </xdr:from>
    <xdr:to>
      <xdr:col>5</xdr:col>
      <xdr:colOff>29210</xdr:colOff>
      <xdr:row>32</xdr:row>
      <xdr:rowOff>8255</xdr:rowOff>
    </xdr:to>
    <xdr:pic>
      <xdr:nvPicPr>
        <xdr:cNvPr id="39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34425" y="12344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8890</xdr:colOff>
      <xdr:row>32</xdr:row>
      <xdr:rowOff>8255</xdr:rowOff>
    </xdr:to>
    <xdr:pic>
      <xdr:nvPicPr>
        <xdr:cNvPr id="40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14105" y="12344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32</xdr:row>
      <xdr:rowOff>0</xdr:rowOff>
    </xdr:from>
    <xdr:to>
      <xdr:col>5</xdr:col>
      <xdr:colOff>29210</xdr:colOff>
      <xdr:row>32</xdr:row>
      <xdr:rowOff>8255</xdr:rowOff>
    </xdr:to>
    <xdr:pic>
      <xdr:nvPicPr>
        <xdr:cNvPr id="41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34425" y="12344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8890</xdr:colOff>
      <xdr:row>32</xdr:row>
      <xdr:rowOff>8255</xdr:rowOff>
    </xdr:to>
    <xdr:pic>
      <xdr:nvPicPr>
        <xdr:cNvPr id="42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14105" y="12344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32</xdr:row>
      <xdr:rowOff>0</xdr:rowOff>
    </xdr:from>
    <xdr:to>
      <xdr:col>5</xdr:col>
      <xdr:colOff>29210</xdr:colOff>
      <xdr:row>32</xdr:row>
      <xdr:rowOff>8255</xdr:rowOff>
    </xdr:to>
    <xdr:pic>
      <xdr:nvPicPr>
        <xdr:cNvPr id="43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34425" y="12344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8890</xdr:colOff>
      <xdr:row>32</xdr:row>
      <xdr:rowOff>8255</xdr:rowOff>
    </xdr:to>
    <xdr:pic>
      <xdr:nvPicPr>
        <xdr:cNvPr id="44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14105" y="12344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32</xdr:row>
      <xdr:rowOff>0</xdr:rowOff>
    </xdr:from>
    <xdr:to>
      <xdr:col>5</xdr:col>
      <xdr:colOff>29210</xdr:colOff>
      <xdr:row>32</xdr:row>
      <xdr:rowOff>8255</xdr:rowOff>
    </xdr:to>
    <xdr:pic>
      <xdr:nvPicPr>
        <xdr:cNvPr id="45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34425" y="12344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8890</xdr:colOff>
      <xdr:row>32</xdr:row>
      <xdr:rowOff>8255</xdr:rowOff>
    </xdr:to>
    <xdr:pic>
      <xdr:nvPicPr>
        <xdr:cNvPr id="46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14105" y="12344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32</xdr:row>
      <xdr:rowOff>0</xdr:rowOff>
    </xdr:from>
    <xdr:to>
      <xdr:col>5</xdr:col>
      <xdr:colOff>29210</xdr:colOff>
      <xdr:row>32</xdr:row>
      <xdr:rowOff>8255</xdr:rowOff>
    </xdr:to>
    <xdr:pic>
      <xdr:nvPicPr>
        <xdr:cNvPr id="47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34425" y="12344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8890</xdr:colOff>
      <xdr:row>32</xdr:row>
      <xdr:rowOff>8255</xdr:rowOff>
    </xdr:to>
    <xdr:pic>
      <xdr:nvPicPr>
        <xdr:cNvPr id="48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14105" y="12344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32</xdr:row>
      <xdr:rowOff>0</xdr:rowOff>
    </xdr:from>
    <xdr:to>
      <xdr:col>5</xdr:col>
      <xdr:colOff>29210</xdr:colOff>
      <xdr:row>32</xdr:row>
      <xdr:rowOff>8255</xdr:rowOff>
    </xdr:to>
    <xdr:pic>
      <xdr:nvPicPr>
        <xdr:cNvPr id="49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34425" y="12344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8890</xdr:colOff>
      <xdr:row>32</xdr:row>
      <xdr:rowOff>8255</xdr:rowOff>
    </xdr:to>
    <xdr:pic>
      <xdr:nvPicPr>
        <xdr:cNvPr id="50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14105" y="12344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32</xdr:row>
      <xdr:rowOff>0</xdr:rowOff>
    </xdr:from>
    <xdr:to>
      <xdr:col>5</xdr:col>
      <xdr:colOff>29210</xdr:colOff>
      <xdr:row>32</xdr:row>
      <xdr:rowOff>8255</xdr:rowOff>
    </xdr:to>
    <xdr:pic>
      <xdr:nvPicPr>
        <xdr:cNvPr id="51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34425" y="12344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8890</xdr:colOff>
      <xdr:row>32</xdr:row>
      <xdr:rowOff>8255</xdr:rowOff>
    </xdr:to>
    <xdr:pic>
      <xdr:nvPicPr>
        <xdr:cNvPr id="52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14105" y="12344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32</xdr:row>
      <xdr:rowOff>0</xdr:rowOff>
    </xdr:from>
    <xdr:to>
      <xdr:col>5</xdr:col>
      <xdr:colOff>29210</xdr:colOff>
      <xdr:row>32</xdr:row>
      <xdr:rowOff>8255</xdr:rowOff>
    </xdr:to>
    <xdr:pic>
      <xdr:nvPicPr>
        <xdr:cNvPr id="53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34425" y="12344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8890</xdr:colOff>
      <xdr:row>32</xdr:row>
      <xdr:rowOff>8255</xdr:rowOff>
    </xdr:to>
    <xdr:pic>
      <xdr:nvPicPr>
        <xdr:cNvPr id="54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14105" y="12344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32</xdr:row>
      <xdr:rowOff>0</xdr:rowOff>
    </xdr:from>
    <xdr:to>
      <xdr:col>5</xdr:col>
      <xdr:colOff>29210</xdr:colOff>
      <xdr:row>32</xdr:row>
      <xdr:rowOff>8255</xdr:rowOff>
    </xdr:to>
    <xdr:pic>
      <xdr:nvPicPr>
        <xdr:cNvPr id="55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34425" y="12344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8890</xdr:colOff>
      <xdr:row>32</xdr:row>
      <xdr:rowOff>8255</xdr:rowOff>
    </xdr:to>
    <xdr:pic>
      <xdr:nvPicPr>
        <xdr:cNvPr id="56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14105" y="12344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32</xdr:row>
      <xdr:rowOff>0</xdr:rowOff>
    </xdr:from>
    <xdr:to>
      <xdr:col>5</xdr:col>
      <xdr:colOff>29210</xdr:colOff>
      <xdr:row>32</xdr:row>
      <xdr:rowOff>8255</xdr:rowOff>
    </xdr:to>
    <xdr:pic>
      <xdr:nvPicPr>
        <xdr:cNvPr id="57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34425" y="123444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59" name="Picture 1" descr="http://pvc.zol.com.cn/images/pvhit0001.gif?t=1473498695625392&amp;ip_ck=58GI7vLxj7QuMDY5OTg2LjE0NzM0OTY5MTA=&amp;userid=&amp;refer=http://detail.zol.com.cn/jiankongyingpan/&amp;url=&amp;ad_id=&amp;tag_id=&amp;cw=1003&amp;ch=605&amp;ew=160&amp;eh=133&amp;st=635&amp;js_txt=&amp;_ex=232&amp;_ey=144&amp;_mx=380&amp;_my=15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6045" y="31369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</xdr:colOff>
      <xdr:row>7</xdr:row>
      <xdr:rowOff>0</xdr:rowOff>
    </xdr:from>
    <xdr:to>
      <xdr:col>2</xdr:col>
      <xdr:colOff>27305</xdr:colOff>
      <xdr:row>7</xdr:row>
      <xdr:rowOff>10795</xdr:rowOff>
    </xdr:to>
    <xdr:pic>
      <xdr:nvPicPr>
        <xdr:cNvPr id="60" name="Picture 2" descr="http://pvc.zol.com.cn/images/pvhit0001.gif?t=1473498698484399&amp;ip_ck=58GI7vLxj7QuMDY5OTg2LjE0NzM0OTY5MTA=&amp;userid=&amp;refer=http://detail.zol.com.cn/jiankongyingpan/&amp;url=http://detail.zol.com.cn/jiankongyingpan/index365128.shtml&amp;ad_id=&amp;tag_id=&amp;cw=1003&amp;ch=605&amp;ew=383&amp;eh=16&amp;st=635&amp;js_txt=东芝Mars%20C%203TB%20SATA（DT01ABA300V）监控级3.5寸硬盘&amp;_ex=392&amp;_ey=147&amp;_mx=605&amp;_my=153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3825" y="31369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8255</xdr:rowOff>
    </xdr:to>
    <xdr:pic>
      <xdr:nvPicPr>
        <xdr:cNvPr id="61" name="Picture 11" descr="http://pvc.zol.com.cn/images/pvhit0001.gif?t=1474330307546915&amp;ip_ck=4s+C4v/xj7QuNTgzNTU2LjE0NzQzMzAyNjM=&amp;userid=&amp;refer=http://detail.zol.com.cn/switches/100/&amp;url=&amp;ad_id=&amp;tag_id=&amp;cw=1003&amp;ch=605&amp;ew=480&amp;eh=24&amp;st=3630&amp;js_txt=&amp;_ex=392&amp;_ey=89&amp;_mx=550&amp;_my=98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6045" y="31369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</xdr:colOff>
      <xdr:row>7</xdr:row>
      <xdr:rowOff>0</xdr:rowOff>
    </xdr:from>
    <xdr:to>
      <xdr:col>2</xdr:col>
      <xdr:colOff>27305</xdr:colOff>
      <xdr:row>7</xdr:row>
      <xdr:rowOff>8255</xdr:rowOff>
    </xdr:to>
    <xdr:pic>
      <xdr:nvPicPr>
        <xdr:cNvPr id="62" name="Picture 12" descr="http://pvc.zol.com.cn/images/pvhit0001.gif?t=1474330308609125&amp;ip_ck=4s+C4v/xj7QuNTgzNTU2LjE0NzQzMzAyNjM=&amp;userid=&amp;refer=http://detail.zol.com.cn/switches/100/&amp;url=http://detail.zol.com.cn/switches/index1109840.shtml&amp;ad_id=&amp;tag_id=&amp;cw=1003&amp;ch=605&amp;ew=141&amp;eh=16&amp;st=3630&amp;js_txt=TP-LINK%20TL-SG1008D&amp;_ex=392&amp;_ey=93&amp;_mx=396&amp;_my=101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3825" y="31369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8255</xdr:rowOff>
    </xdr:to>
    <xdr:pic>
      <xdr:nvPicPr>
        <xdr:cNvPr id="63" name="Picture 11" descr="http://pvc.zol.com.cn/images/pvhit0001.gif?t=1474330307546915&amp;ip_ck=4s+C4v/xj7QuNTgzNTU2LjE0NzQzMzAyNjM=&amp;userid=&amp;refer=http://detail.zol.com.cn/switches/100/&amp;url=&amp;ad_id=&amp;tag_id=&amp;cw=1003&amp;ch=605&amp;ew=480&amp;eh=24&amp;st=3630&amp;js_txt=&amp;_ex=392&amp;_ey=89&amp;_mx=550&amp;_my=98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6045" y="31369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</xdr:colOff>
      <xdr:row>7</xdr:row>
      <xdr:rowOff>0</xdr:rowOff>
    </xdr:from>
    <xdr:to>
      <xdr:col>2</xdr:col>
      <xdr:colOff>27305</xdr:colOff>
      <xdr:row>7</xdr:row>
      <xdr:rowOff>8255</xdr:rowOff>
    </xdr:to>
    <xdr:pic>
      <xdr:nvPicPr>
        <xdr:cNvPr id="64" name="Picture 12" descr="http://pvc.zol.com.cn/images/pvhit0001.gif?t=1474330308609125&amp;ip_ck=4s+C4v/xj7QuNTgzNTU2LjE0NzQzMzAyNjM=&amp;userid=&amp;refer=http://detail.zol.com.cn/switches/100/&amp;url=http://detail.zol.com.cn/switches/index1109840.shtml&amp;ad_id=&amp;tag_id=&amp;cw=1003&amp;ch=605&amp;ew=141&amp;eh=16&amp;st=3630&amp;js_txt=TP-LINK%20TL-SG1008D&amp;_ex=392&amp;_ey=93&amp;_mx=396&amp;_my=101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3825" y="31369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65" name="Picture 11" descr="http://pvc.zol.com.cn/images/pvhit0001.gif?t=1474330307546915&amp;ip_ck=4s+C4v/xj7QuNTgzNTU2LjE0NzQzMzAyNjM=&amp;userid=&amp;refer=http://detail.zol.com.cn/switches/100/&amp;url=&amp;ad_id=&amp;tag_id=&amp;cw=1003&amp;ch=605&amp;ew=480&amp;eh=24&amp;st=3630&amp;js_txt=&amp;_ex=392&amp;_ey=89&amp;_mx=550&amp;_my=98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6045" y="31369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</xdr:colOff>
      <xdr:row>7</xdr:row>
      <xdr:rowOff>0</xdr:rowOff>
    </xdr:from>
    <xdr:to>
      <xdr:col>2</xdr:col>
      <xdr:colOff>27305</xdr:colOff>
      <xdr:row>7</xdr:row>
      <xdr:rowOff>10795</xdr:rowOff>
    </xdr:to>
    <xdr:pic>
      <xdr:nvPicPr>
        <xdr:cNvPr id="66" name="Picture 12" descr="http://pvc.zol.com.cn/images/pvhit0001.gif?t=1474330308609125&amp;ip_ck=4s+C4v/xj7QuNTgzNTU2LjE0NzQzMzAyNjM=&amp;userid=&amp;refer=http://detail.zol.com.cn/switches/100/&amp;url=http://detail.zol.com.cn/switches/index1109840.shtml&amp;ad_id=&amp;tag_id=&amp;cw=1003&amp;ch=605&amp;ew=141&amp;eh=16&amp;st=3630&amp;js_txt=TP-LINK%20TL-SG1008D&amp;_ex=392&amp;_ey=93&amp;_mx=396&amp;_my=101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3825" y="31369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8890</xdr:colOff>
      <xdr:row>7</xdr:row>
      <xdr:rowOff>8255</xdr:rowOff>
    </xdr:to>
    <xdr:pic>
      <xdr:nvPicPr>
        <xdr:cNvPr id="67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14105" y="31369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7</xdr:row>
      <xdr:rowOff>0</xdr:rowOff>
    </xdr:from>
    <xdr:to>
      <xdr:col>5</xdr:col>
      <xdr:colOff>29210</xdr:colOff>
      <xdr:row>7</xdr:row>
      <xdr:rowOff>8255</xdr:rowOff>
    </xdr:to>
    <xdr:pic>
      <xdr:nvPicPr>
        <xdr:cNvPr id="68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34425" y="31369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8890</xdr:colOff>
      <xdr:row>7</xdr:row>
      <xdr:rowOff>8255</xdr:rowOff>
    </xdr:to>
    <xdr:pic>
      <xdr:nvPicPr>
        <xdr:cNvPr id="69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14105" y="31369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7</xdr:row>
      <xdr:rowOff>0</xdr:rowOff>
    </xdr:from>
    <xdr:to>
      <xdr:col>5</xdr:col>
      <xdr:colOff>29210</xdr:colOff>
      <xdr:row>7</xdr:row>
      <xdr:rowOff>8255</xdr:rowOff>
    </xdr:to>
    <xdr:pic>
      <xdr:nvPicPr>
        <xdr:cNvPr id="70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34425" y="31369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8890</xdr:colOff>
      <xdr:row>7</xdr:row>
      <xdr:rowOff>8255</xdr:rowOff>
    </xdr:to>
    <xdr:pic>
      <xdr:nvPicPr>
        <xdr:cNvPr id="71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14105" y="31369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7</xdr:row>
      <xdr:rowOff>0</xdr:rowOff>
    </xdr:from>
    <xdr:to>
      <xdr:col>5</xdr:col>
      <xdr:colOff>29210</xdr:colOff>
      <xdr:row>7</xdr:row>
      <xdr:rowOff>8255</xdr:rowOff>
    </xdr:to>
    <xdr:pic>
      <xdr:nvPicPr>
        <xdr:cNvPr id="72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34425" y="31369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8890</xdr:colOff>
      <xdr:row>7</xdr:row>
      <xdr:rowOff>8255</xdr:rowOff>
    </xdr:to>
    <xdr:pic>
      <xdr:nvPicPr>
        <xdr:cNvPr id="73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14105" y="31369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7</xdr:row>
      <xdr:rowOff>0</xdr:rowOff>
    </xdr:from>
    <xdr:to>
      <xdr:col>5</xdr:col>
      <xdr:colOff>29210</xdr:colOff>
      <xdr:row>7</xdr:row>
      <xdr:rowOff>8255</xdr:rowOff>
    </xdr:to>
    <xdr:pic>
      <xdr:nvPicPr>
        <xdr:cNvPr id="74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34425" y="31369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1"/>
  <sheetViews>
    <sheetView tabSelected="1" zoomScale="70" zoomScaleNormal="70" topLeftCell="A31" workbookViewId="0">
      <selection activeCell="E47" sqref="E47"/>
    </sheetView>
  </sheetViews>
  <sheetFormatPr defaultColWidth="9" defaultRowHeight="13.5"/>
  <cols>
    <col min="1" max="1" width="5.24778761061947" customWidth="1"/>
    <col min="2" max="2" width="31.6283185840708" customWidth="1"/>
    <col min="3" max="3" width="74.070796460177" customWidth="1"/>
    <col min="4" max="5" width="5.24778761061947" customWidth="1"/>
    <col min="6" max="6" width="50.0619469026549" customWidth="1"/>
    <col min="7" max="8" width="15.8761061946903" customWidth="1"/>
    <col min="9" max="9" width="28.353982300885" customWidth="1"/>
    <col min="10" max="10" width="20.3008849557522" customWidth="1"/>
  </cols>
  <sheetData>
    <row r="1" ht="71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1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29" customHeight="1" spans="1:10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</row>
    <row r="4" ht="29" customHeight="1" spans="1:12">
      <c r="A4" s="3">
        <v>1</v>
      </c>
      <c r="B4" s="3" t="s">
        <v>12</v>
      </c>
      <c r="C4" s="3" t="s">
        <v>13</v>
      </c>
      <c r="D4" s="3" t="s">
        <v>14</v>
      </c>
      <c r="E4" s="3">
        <v>5</v>
      </c>
      <c r="F4" s="3" t="s">
        <v>15</v>
      </c>
      <c r="G4" s="3"/>
      <c r="H4" s="3"/>
      <c r="I4" s="3" t="str">
        <f>_xlfn.DISPIMG("ID_7939C57A01C847BDAE4850B34298F041",1)</f>
        <v>=DISPIMG("ID_7939C57A01C847BDAE4850B34298F041",1)</v>
      </c>
      <c r="J4" s="3"/>
      <c r="L4" s="9"/>
    </row>
    <row r="5" ht="29" customHeight="1" spans="1:10">
      <c r="A5" s="3">
        <v>2</v>
      </c>
      <c r="B5" s="3" t="s">
        <v>16</v>
      </c>
      <c r="C5" s="3" t="s">
        <v>17</v>
      </c>
      <c r="D5" s="3" t="s">
        <v>18</v>
      </c>
      <c r="E5" s="3">
        <v>1</v>
      </c>
      <c r="F5" s="3" t="s">
        <v>19</v>
      </c>
      <c r="G5" s="3"/>
      <c r="H5" s="3"/>
      <c r="I5" s="3" t="str">
        <f>_xlfn.DISPIMG("ID_7B4CBD9F9E8049C7A40596585C03B43F",1)</f>
        <v>=DISPIMG("ID_7B4CBD9F9E8049C7A40596585C03B43F",1)</v>
      </c>
      <c r="J5" s="3" t="str">
        <f>_xlfn.DISPIMG("ID_DE87CBDF8D76441D9195FB706EF7B6F0",1)</f>
        <v>=DISPIMG("ID_DE87CBDF8D76441D9195FB706EF7B6F0",1)</v>
      </c>
    </row>
    <row r="6" ht="29" customHeight="1" spans="1:10">
      <c r="A6" s="3">
        <v>3</v>
      </c>
      <c r="B6" s="3" t="s">
        <v>20</v>
      </c>
      <c r="C6" s="3" t="s">
        <v>21</v>
      </c>
      <c r="D6" s="3" t="s">
        <v>22</v>
      </c>
      <c r="E6" s="3">
        <v>2</v>
      </c>
      <c r="F6" s="3" t="s">
        <v>23</v>
      </c>
      <c r="G6" s="3"/>
      <c r="H6" s="3"/>
      <c r="I6" s="3" t="str">
        <f>_xlfn.DISPIMG("ID_D59F260F632C42EB8474A78443D9F73A",1)</f>
        <v>=DISPIMG("ID_D59F260F632C42EB8474A78443D9F73A",1)</v>
      </c>
      <c r="J6" s="3"/>
    </row>
    <row r="7" ht="29" customHeight="1" spans="1:10">
      <c r="A7" s="3">
        <v>4</v>
      </c>
      <c r="B7" s="3" t="s">
        <v>24</v>
      </c>
      <c r="C7" s="3" t="s">
        <v>25</v>
      </c>
      <c r="D7" s="3" t="s">
        <v>26</v>
      </c>
      <c r="E7" s="3">
        <v>1</v>
      </c>
      <c r="F7" s="3" t="s">
        <v>27</v>
      </c>
      <c r="G7" s="3"/>
      <c r="H7" s="3"/>
      <c r="I7" s="3" t="str">
        <f>_xlfn.DISPIMG("ID_00ADC85F3BEB4DC5B419398EE7C08DEC",1)</f>
        <v>=DISPIMG("ID_00ADC85F3BEB4DC5B419398EE7C08DEC",1)</v>
      </c>
      <c r="J7" s="3"/>
    </row>
    <row r="8" ht="29" customHeight="1" spans="1:10">
      <c r="A8" s="3">
        <v>5</v>
      </c>
      <c r="B8" s="3" t="s">
        <v>28</v>
      </c>
      <c r="C8" s="3" t="s">
        <v>29</v>
      </c>
      <c r="D8" s="3" t="s">
        <v>30</v>
      </c>
      <c r="E8" s="3">
        <v>100</v>
      </c>
      <c r="F8" s="3" t="s">
        <v>31</v>
      </c>
      <c r="G8" s="3"/>
      <c r="H8" s="3"/>
      <c r="I8" s="3"/>
      <c r="J8" s="3"/>
    </row>
    <row r="9" ht="29" customHeight="1" spans="1:10">
      <c r="A9" s="3">
        <v>6</v>
      </c>
      <c r="B9" s="3" t="s">
        <v>32</v>
      </c>
      <c r="C9" s="3" t="s">
        <v>33</v>
      </c>
      <c r="D9" s="3" t="s">
        <v>18</v>
      </c>
      <c r="E9" s="3">
        <v>15</v>
      </c>
      <c r="F9" s="3" t="s">
        <v>34</v>
      </c>
      <c r="G9" s="3"/>
      <c r="H9" s="3"/>
      <c r="I9" s="3" t="str">
        <f>_xlfn.DISPIMG("ID_DE489B773B6D4287A397FB98C9A6FE45",1)</f>
        <v>=DISPIMG("ID_DE489B773B6D4287A397FB98C9A6FE45",1)</v>
      </c>
      <c r="J9" s="3" t="str">
        <f>_xlfn.DISPIMG("ID_6A9152A932994F8BA8ADBBD5FF4682EE",1)</f>
        <v>=DISPIMG("ID_6A9152A932994F8BA8ADBBD5FF4682EE",1)</v>
      </c>
    </row>
    <row r="10" ht="29" customHeight="1" spans="1:10">
      <c r="A10" s="3">
        <v>7</v>
      </c>
      <c r="B10" s="3" t="s">
        <v>35</v>
      </c>
      <c r="C10" s="3" t="s">
        <v>36</v>
      </c>
      <c r="D10" s="3" t="s">
        <v>18</v>
      </c>
      <c r="E10" s="3">
        <v>6</v>
      </c>
      <c r="F10" s="3" t="s">
        <v>37</v>
      </c>
      <c r="G10" s="3"/>
      <c r="H10" s="3"/>
      <c r="I10" s="3"/>
      <c r="J10" s="3"/>
    </row>
    <row r="11" ht="29" customHeight="1" spans="1:10">
      <c r="A11" s="3">
        <v>8</v>
      </c>
      <c r="B11" s="3" t="s">
        <v>35</v>
      </c>
      <c r="C11" s="3" t="s">
        <v>38</v>
      </c>
      <c r="D11" s="3" t="s">
        <v>18</v>
      </c>
      <c r="E11" s="3">
        <v>4</v>
      </c>
      <c r="F11" s="3" t="s">
        <v>37</v>
      </c>
      <c r="G11" s="3"/>
      <c r="H11" s="3"/>
      <c r="I11" s="3"/>
      <c r="J11" s="3"/>
    </row>
    <row r="12" ht="29" customHeight="1" spans="1:10">
      <c r="A12" s="3">
        <v>9</v>
      </c>
      <c r="B12" s="3" t="s">
        <v>35</v>
      </c>
      <c r="C12" s="3" t="s">
        <v>39</v>
      </c>
      <c r="D12" s="3" t="s">
        <v>18</v>
      </c>
      <c r="E12" s="3">
        <v>4</v>
      </c>
      <c r="F12" s="3" t="s">
        <v>37</v>
      </c>
      <c r="G12" s="3"/>
      <c r="H12" s="3"/>
      <c r="I12" s="3"/>
      <c r="J12" s="3"/>
    </row>
    <row r="13" ht="29" customHeight="1" spans="1:10">
      <c r="A13" s="3">
        <v>10</v>
      </c>
      <c r="B13" s="3" t="s">
        <v>40</v>
      </c>
      <c r="C13" s="3" t="s">
        <v>41</v>
      </c>
      <c r="D13" s="3" t="s">
        <v>22</v>
      </c>
      <c r="E13" s="3">
        <v>2</v>
      </c>
      <c r="F13" s="3" t="s">
        <v>42</v>
      </c>
      <c r="G13" s="3"/>
      <c r="H13" s="3"/>
      <c r="I13" s="3" t="str">
        <f>_xlfn.DISPIMG("ID_D34443CCFD2243C3B66E75572EDD17F7",1)</f>
        <v>=DISPIMG("ID_D34443CCFD2243C3B66E75572EDD17F7",1)</v>
      </c>
      <c r="J13" s="3"/>
    </row>
    <row r="14" ht="29" customHeight="1" spans="1:10">
      <c r="A14" s="3">
        <v>11</v>
      </c>
      <c r="B14" s="3" t="s">
        <v>43</v>
      </c>
      <c r="C14" s="3" t="s">
        <v>44</v>
      </c>
      <c r="D14" s="3" t="s">
        <v>22</v>
      </c>
      <c r="E14" s="3">
        <v>3</v>
      </c>
      <c r="F14" s="3" t="s">
        <v>45</v>
      </c>
      <c r="G14" s="3"/>
      <c r="H14" s="3"/>
      <c r="I14" s="3" t="str">
        <f>_xlfn.DISPIMG("ID_4D4DAA740B9542BCAEA9BEB73E936F29",1)</f>
        <v>=DISPIMG("ID_4D4DAA740B9542BCAEA9BEB73E936F29",1)</v>
      </c>
      <c r="J14" s="3"/>
    </row>
    <row r="15" ht="29" customHeight="1" spans="1:10">
      <c r="A15" s="3">
        <v>12</v>
      </c>
      <c r="B15" s="3" t="s">
        <v>46</v>
      </c>
      <c r="C15" s="3" t="s">
        <v>47</v>
      </c>
      <c r="D15" s="3" t="s">
        <v>22</v>
      </c>
      <c r="E15" s="3">
        <v>1</v>
      </c>
      <c r="F15" s="3" t="s">
        <v>48</v>
      </c>
      <c r="G15" s="3"/>
      <c r="H15" s="3"/>
      <c r="I15" s="3"/>
      <c r="J15" s="3" t="s">
        <v>49</v>
      </c>
    </row>
    <row r="16" ht="29" customHeight="1" spans="1:10">
      <c r="A16" s="3">
        <v>13</v>
      </c>
      <c r="B16" s="3" t="s">
        <v>50</v>
      </c>
      <c r="C16" s="3" t="s">
        <v>51</v>
      </c>
      <c r="D16" s="3" t="s">
        <v>18</v>
      </c>
      <c r="E16" s="3">
        <v>4</v>
      </c>
      <c r="F16" s="3" t="s">
        <v>52</v>
      </c>
      <c r="G16" s="3"/>
      <c r="H16" s="3"/>
      <c r="I16" s="3"/>
      <c r="J16" s="3"/>
    </row>
    <row r="17" ht="29" customHeight="1" spans="1:10">
      <c r="A17" s="3">
        <v>14</v>
      </c>
      <c r="B17" s="3" t="s">
        <v>53</v>
      </c>
      <c r="C17" s="3" t="s">
        <v>54</v>
      </c>
      <c r="D17" s="3" t="s">
        <v>18</v>
      </c>
      <c r="E17" s="3">
        <v>6</v>
      </c>
      <c r="F17" s="3" t="s">
        <v>55</v>
      </c>
      <c r="G17" s="3"/>
      <c r="H17" s="3"/>
      <c r="I17" s="3" t="str">
        <f>_xlfn.DISPIMG("ID_A5FB7B8969D549A88E22A025F6EC272A",1)</f>
        <v>=DISPIMG("ID_A5FB7B8969D549A88E22A025F6EC272A",1)</v>
      </c>
      <c r="J17" s="3"/>
    </row>
    <row r="18" ht="29" customHeight="1" spans="1:10">
      <c r="A18" s="3">
        <v>15</v>
      </c>
      <c r="B18" s="3" t="s">
        <v>53</v>
      </c>
      <c r="C18" s="3" t="s">
        <v>56</v>
      </c>
      <c r="D18" s="3" t="s">
        <v>18</v>
      </c>
      <c r="E18" s="3">
        <v>6</v>
      </c>
      <c r="F18" s="3" t="s">
        <v>57</v>
      </c>
      <c r="G18" s="3"/>
      <c r="H18" s="3"/>
      <c r="I18" s="3" t="str">
        <f>_xlfn.DISPIMG("ID_B8C03504857949A5B81E3B41391AA575",1)</f>
        <v>=DISPIMG("ID_B8C03504857949A5B81E3B41391AA575",1)</v>
      </c>
      <c r="J18" s="3"/>
    </row>
    <row r="19" ht="29" customHeight="1" spans="1:10">
      <c r="A19" s="3">
        <v>16</v>
      </c>
      <c r="B19" s="3" t="s">
        <v>58</v>
      </c>
      <c r="C19" s="3" t="s">
        <v>59</v>
      </c>
      <c r="D19" s="3" t="s">
        <v>60</v>
      </c>
      <c r="E19" s="3">
        <v>50</v>
      </c>
      <c r="F19" s="3" t="s">
        <v>61</v>
      </c>
      <c r="G19" s="3"/>
      <c r="H19" s="3"/>
      <c r="I19" s="3"/>
      <c r="J19" s="3"/>
    </row>
    <row r="20" ht="29" customHeight="1" spans="1:10">
      <c r="A20" s="3">
        <v>17</v>
      </c>
      <c r="B20" s="3" t="s">
        <v>58</v>
      </c>
      <c r="C20" s="3" t="s">
        <v>62</v>
      </c>
      <c r="D20" s="3" t="s">
        <v>60</v>
      </c>
      <c r="E20" s="3">
        <v>50</v>
      </c>
      <c r="F20" s="3" t="s">
        <v>61</v>
      </c>
      <c r="G20" s="3"/>
      <c r="H20" s="3"/>
      <c r="I20" s="3"/>
      <c r="J20" s="3"/>
    </row>
    <row r="21" ht="29" customHeight="1" spans="1:10">
      <c r="A21" s="3">
        <v>18</v>
      </c>
      <c r="B21" s="3" t="s">
        <v>63</v>
      </c>
      <c r="C21" s="3" t="s">
        <v>64</v>
      </c>
      <c r="D21" s="3" t="s">
        <v>65</v>
      </c>
      <c r="E21" s="3">
        <v>10</v>
      </c>
      <c r="F21" s="3" t="s">
        <v>66</v>
      </c>
      <c r="G21" s="3"/>
      <c r="H21" s="3"/>
      <c r="I21" s="3"/>
      <c r="J21" s="3"/>
    </row>
    <row r="22" ht="29" customHeight="1" spans="1:10">
      <c r="A22" s="3">
        <v>19</v>
      </c>
      <c r="B22" s="3" t="s">
        <v>67</v>
      </c>
      <c r="C22" s="3" t="s">
        <v>68</v>
      </c>
      <c r="D22" s="3" t="s">
        <v>69</v>
      </c>
      <c r="E22" s="3">
        <v>1</v>
      </c>
      <c r="F22" s="3" t="s">
        <v>70</v>
      </c>
      <c r="G22" s="3"/>
      <c r="H22" s="3"/>
      <c r="I22" s="3" t="str">
        <f>_xlfn.DISPIMG("ID_1698E62BAC354535A670238149EF19B5",1)</f>
        <v>=DISPIMG("ID_1698E62BAC354535A670238149EF19B5",1)</v>
      </c>
      <c r="J22" s="3"/>
    </row>
    <row r="23" ht="29" customHeight="1" spans="1:10">
      <c r="A23" s="3">
        <v>20</v>
      </c>
      <c r="B23" s="3" t="s">
        <v>71</v>
      </c>
      <c r="C23" s="3" t="s">
        <v>72</v>
      </c>
      <c r="D23" s="3" t="s">
        <v>73</v>
      </c>
      <c r="E23" s="3">
        <v>200</v>
      </c>
      <c r="F23" s="3" t="s">
        <v>74</v>
      </c>
      <c r="G23" s="3"/>
      <c r="H23" s="3"/>
      <c r="I23" s="3" t="str">
        <f>_xlfn.DISPIMG("ID_1818FCEDA1BF495B83FCC0D235299C68",1)</f>
        <v>=DISPIMG("ID_1818FCEDA1BF495B83FCC0D235299C68",1)</v>
      </c>
      <c r="J23" s="3"/>
    </row>
    <row r="24" ht="29" customHeight="1" spans="1:10">
      <c r="A24" s="3">
        <v>21</v>
      </c>
      <c r="B24" s="3" t="s">
        <v>75</v>
      </c>
      <c r="C24" s="3" t="s">
        <v>76</v>
      </c>
      <c r="D24" s="3" t="s">
        <v>73</v>
      </c>
      <c r="E24" s="3">
        <v>20</v>
      </c>
      <c r="F24" s="3" t="s">
        <v>77</v>
      </c>
      <c r="G24" s="3"/>
      <c r="H24" s="3"/>
      <c r="I24" s="3" t="str">
        <f>_xlfn.DISPIMG("ID_AE3DDC92518041A6BF35EFED62A44B9D",1)</f>
        <v>=DISPIMG("ID_AE3DDC92518041A6BF35EFED62A44B9D",1)</v>
      </c>
      <c r="J24" s="3"/>
    </row>
    <row r="25" ht="29" customHeight="1" spans="1:10">
      <c r="A25" s="3">
        <v>22</v>
      </c>
      <c r="B25" s="3" t="s">
        <v>78</v>
      </c>
      <c r="C25" s="3" t="s">
        <v>79</v>
      </c>
      <c r="D25" s="3" t="s">
        <v>18</v>
      </c>
      <c r="E25" s="3">
        <v>5</v>
      </c>
      <c r="F25" s="3" t="s">
        <v>80</v>
      </c>
      <c r="G25" s="3"/>
      <c r="H25" s="3"/>
      <c r="I25" s="3"/>
      <c r="J25" s="3"/>
    </row>
    <row r="26" ht="29" customHeight="1" spans="1:10">
      <c r="A26" s="3">
        <v>23</v>
      </c>
      <c r="B26" s="3" t="s">
        <v>81</v>
      </c>
      <c r="C26" s="3" t="s">
        <v>82</v>
      </c>
      <c r="D26" s="3" t="s">
        <v>83</v>
      </c>
      <c r="E26" s="3">
        <v>10</v>
      </c>
      <c r="F26" s="3" t="s">
        <v>84</v>
      </c>
      <c r="G26" s="3"/>
      <c r="H26" s="3"/>
      <c r="I26" s="3" t="str">
        <f>_xlfn.DISPIMG("ID_08EA3A98B24C442C823D9C82F507971A",1)</f>
        <v>=DISPIMG("ID_08EA3A98B24C442C823D9C82F507971A",1)</v>
      </c>
      <c r="J26" s="3"/>
    </row>
    <row r="27" ht="29" customHeight="1" spans="1:10">
      <c r="A27" s="3">
        <v>24</v>
      </c>
      <c r="B27" s="3" t="s">
        <v>85</v>
      </c>
      <c r="C27" s="3"/>
      <c r="D27" s="3" t="s">
        <v>86</v>
      </c>
      <c r="E27" s="3">
        <v>2000</v>
      </c>
      <c r="F27" s="3" t="s">
        <v>87</v>
      </c>
      <c r="G27" s="3"/>
      <c r="H27" s="3"/>
      <c r="I27" s="3"/>
      <c r="J27" s="3"/>
    </row>
    <row r="28" ht="29" customHeight="1" spans="1:10">
      <c r="A28" s="3">
        <v>25</v>
      </c>
      <c r="B28" s="3" t="s">
        <v>88</v>
      </c>
      <c r="C28" s="3"/>
      <c r="D28" s="3" t="s">
        <v>86</v>
      </c>
      <c r="E28" s="3">
        <v>8000</v>
      </c>
      <c r="F28" s="3" t="s">
        <v>87</v>
      </c>
      <c r="G28" s="3"/>
      <c r="H28" s="3"/>
      <c r="I28" s="3"/>
      <c r="J28" s="3"/>
    </row>
    <row r="29" ht="29" customHeight="1" spans="1:10">
      <c r="A29" s="3">
        <v>26</v>
      </c>
      <c r="B29" s="3" t="s">
        <v>89</v>
      </c>
      <c r="C29" s="3" t="s">
        <v>90</v>
      </c>
      <c r="D29" s="3" t="s">
        <v>91</v>
      </c>
      <c r="E29" s="3">
        <v>3000</v>
      </c>
      <c r="F29" s="3" t="s">
        <v>87</v>
      </c>
      <c r="G29" s="3"/>
      <c r="H29" s="3"/>
      <c r="I29" s="3"/>
      <c r="J29" s="3"/>
    </row>
    <row r="30" ht="29" customHeight="1" spans="1:10">
      <c r="A30" s="3">
        <v>27</v>
      </c>
      <c r="B30" s="3" t="s">
        <v>89</v>
      </c>
      <c r="C30" s="3" t="s">
        <v>92</v>
      </c>
      <c r="D30" s="3" t="s">
        <v>91</v>
      </c>
      <c r="E30" s="3">
        <v>6000</v>
      </c>
      <c r="F30" s="3" t="s">
        <v>87</v>
      </c>
      <c r="G30" s="3"/>
      <c r="H30" s="3"/>
      <c r="I30" s="3"/>
      <c r="J30" s="3"/>
    </row>
    <row r="31" ht="29" customHeight="1" spans="1:10">
      <c r="A31" s="3">
        <v>28</v>
      </c>
      <c r="B31" s="3" t="s">
        <v>93</v>
      </c>
      <c r="C31" s="3"/>
      <c r="D31" s="3" t="s">
        <v>94</v>
      </c>
      <c r="E31" s="3">
        <v>15</v>
      </c>
      <c r="F31" s="3" t="s">
        <v>95</v>
      </c>
      <c r="G31" s="3"/>
      <c r="H31" s="3"/>
      <c r="I31" s="3"/>
      <c r="J31" s="3"/>
    </row>
    <row r="32" ht="29" customHeight="1" spans="1:10">
      <c r="A32" s="3">
        <v>29</v>
      </c>
      <c r="B32" s="3" t="s">
        <v>96</v>
      </c>
      <c r="C32" s="3" t="s">
        <v>97</v>
      </c>
      <c r="D32" s="3" t="s">
        <v>18</v>
      </c>
      <c r="E32" s="3">
        <v>20</v>
      </c>
      <c r="F32" s="3" t="s">
        <v>98</v>
      </c>
      <c r="G32" s="3"/>
      <c r="H32" s="3"/>
      <c r="I32" s="10" t="str">
        <f>_xlfn.DISPIMG("ID_0603B639E72F4D199DD951532BC0572A",1)</f>
        <v>=DISPIMG("ID_0603B639E72F4D199DD951532BC0572A",1)</v>
      </c>
      <c r="J32" s="3"/>
    </row>
    <row r="33" ht="29" customHeight="1" spans="1:10">
      <c r="A33" s="4" t="s">
        <v>99</v>
      </c>
      <c r="B33" s="4"/>
      <c r="C33" s="4"/>
      <c r="D33" s="4"/>
      <c r="E33" s="4"/>
      <c r="F33" s="4"/>
      <c r="G33" s="4"/>
      <c r="H33" s="4"/>
      <c r="I33" s="4"/>
      <c r="J33" s="4"/>
    </row>
    <row r="34" ht="29" customHeight="1" spans="1:10">
      <c r="A34" s="5" t="s">
        <v>100</v>
      </c>
      <c r="B34" s="5"/>
      <c r="C34" s="5"/>
      <c r="D34" s="5"/>
      <c r="E34" s="5"/>
      <c r="F34" s="5"/>
      <c r="G34" s="5"/>
      <c r="H34" s="5"/>
      <c r="I34" s="5"/>
      <c r="J34" s="5"/>
    </row>
    <row r="35" ht="29" customHeight="1" spans="1:10">
      <c r="A35" s="6" t="s">
        <v>101</v>
      </c>
      <c r="B35" s="6"/>
      <c r="C35" s="6"/>
      <c r="D35" s="6"/>
      <c r="E35" s="6"/>
      <c r="F35" s="6"/>
      <c r="G35" s="6"/>
      <c r="H35" s="6"/>
      <c r="I35" s="6"/>
      <c r="J35" s="6"/>
    </row>
    <row r="36" ht="29" customHeight="1" spans="1:10">
      <c r="A36" s="6" t="s">
        <v>102</v>
      </c>
      <c r="B36" s="6"/>
      <c r="C36" s="6"/>
      <c r="D36" s="6"/>
      <c r="E36" s="6"/>
      <c r="F36" s="6"/>
      <c r="G36" s="6"/>
      <c r="H36" s="6"/>
      <c r="I36" s="6"/>
      <c r="J36" s="6"/>
    </row>
    <row r="37" ht="29" customHeight="1" spans="1:10">
      <c r="A37" s="6" t="s">
        <v>103</v>
      </c>
      <c r="B37" s="6"/>
      <c r="C37" s="6"/>
      <c r="D37" s="6"/>
      <c r="E37" s="6"/>
      <c r="F37" s="6"/>
      <c r="G37" s="6"/>
      <c r="H37" s="6"/>
      <c r="I37" s="6"/>
      <c r="J37" s="6"/>
    </row>
    <row r="38" ht="29" customHeight="1" spans="1:10">
      <c r="A38" s="6" t="s">
        <v>104</v>
      </c>
      <c r="B38" s="6"/>
      <c r="C38" s="6"/>
      <c r="D38" s="6"/>
      <c r="E38" s="6"/>
      <c r="F38" s="6"/>
      <c r="G38" s="6"/>
      <c r="H38" s="6"/>
      <c r="I38" s="6"/>
      <c r="J38" s="6"/>
    </row>
    <row r="39" ht="29" customHeight="1" spans="1:10">
      <c r="A39" s="6" t="s">
        <v>105</v>
      </c>
      <c r="B39" s="6"/>
      <c r="C39" s="6"/>
      <c r="D39" s="6"/>
      <c r="E39" s="6"/>
      <c r="F39" s="6"/>
      <c r="G39" s="6"/>
      <c r="H39" s="6"/>
      <c r="I39" s="6"/>
      <c r="J39" s="6"/>
    </row>
    <row r="40" ht="29" customHeight="1" spans="1:10">
      <c r="A40" s="7" t="s">
        <v>106</v>
      </c>
      <c r="B40" s="7"/>
      <c r="C40" s="7"/>
      <c r="D40" s="7"/>
      <c r="E40" s="7"/>
      <c r="F40" s="7"/>
      <c r="G40" s="7"/>
      <c r="H40" s="7"/>
      <c r="I40" s="7"/>
      <c r="J40" s="7"/>
    </row>
    <row r="41" ht="29" customHeight="1" spans="1:10">
      <c r="A41" s="8" t="s">
        <v>107</v>
      </c>
      <c r="B41" s="8"/>
      <c r="C41" s="8"/>
      <c r="D41" s="8"/>
      <c r="E41" s="8"/>
      <c r="F41" s="8"/>
      <c r="G41" s="8"/>
      <c r="H41" s="8"/>
      <c r="I41" s="8"/>
      <c r="J41" s="8"/>
    </row>
    <row r="42" ht="29" customHeight="1" spans="1:10">
      <c r="A42" s="8" t="s">
        <v>108</v>
      </c>
      <c r="B42" s="8"/>
      <c r="C42" s="8"/>
      <c r="D42" s="8"/>
      <c r="E42" s="8"/>
      <c r="F42" s="8"/>
      <c r="G42" s="8"/>
      <c r="H42" s="8"/>
      <c r="I42" s="8"/>
      <c r="J42" s="8"/>
    </row>
    <row r="43" ht="29" customHeight="1" spans="1:10">
      <c r="A43" s="8" t="s">
        <v>109</v>
      </c>
      <c r="B43" s="8"/>
      <c r="C43" s="8"/>
      <c r="D43" s="8"/>
      <c r="E43" s="8"/>
      <c r="F43" s="8"/>
      <c r="G43" s="8"/>
      <c r="H43" s="8"/>
      <c r="I43" s="8"/>
      <c r="J43" s="8"/>
    </row>
    <row r="44" ht="29" customHeight="1" spans="1:10">
      <c r="A44" s="8" t="s">
        <v>110</v>
      </c>
      <c r="B44" s="8"/>
      <c r="C44" s="8"/>
      <c r="D44" s="8"/>
      <c r="E44" s="8"/>
      <c r="F44" s="8"/>
      <c r="G44" s="8"/>
      <c r="H44" s="8"/>
      <c r="I44" s="8"/>
      <c r="J44" s="8"/>
    </row>
    <row r="45" ht="29" customHeight="1" spans="1:10">
      <c r="A45" s="8" t="s">
        <v>111</v>
      </c>
      <c r="B45" s="8"/>
      <c r="C45" s="8"/>
      <c r="D45" s="8"/>
      <c r="E45" s="8"/>
      <c r="F45" s="8"/>
      <c r="G45" s="8"/>
      <c r="H45" s="8"/>
      <c r="I45" s="8"/>
      <c r="J45" s="8"/>
    </row>
    <row r="46" ht="29" customHeight="1"/>
    <row r="47" ht="29" customHeight="1"/>
    <row r="48" ht="29" customHeight="1"/>
    <row r="49" ht="29" customHeight="1"/>
    <row r="50" ht="29" customHeight="1"/>
    <row r="51" ht="29" customHeight="1"/>
  </sheetData>
  <mergeCells count="15">
    <mergeCell ref="A1:J1"/>
    <mergeCell ref="A2:J2"/>
    <mergeCell ref="A33:J33"/>
    <mergeCell ref="A34:J34"/>
    <mergeCell ref="A35:J35"/>
    <mergeCell ref="A36:J36"/>
    <mergeCell ref="A37:J37"/>
    <mergeCell ref="A38:J38"/>
    <mergeCell ref="A39:J39"/>
    <mergeCell ref="A40:J40"/>
    <mergeCell ref="A41:J41"/>
    <mergeCell ref="A42:J42"/>
    <mergeCell ref="A43:J43"/>
    <mergeCell ref="A44:J44"/>
    <mergeCell ref="A45:J45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jiaxue chen</dc:creator>
  <cp:lastModifiedBy>X</cp:lastModifiedBy>
  <dcterms:created xsi:type="dcterms:W3CDTF">2023-05-12T11:15:00Z</dcterms:created>
  <dcterms:modified xsi:type="dcterms:W3CDTF">2026-03-19T04:05:50Z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FBE1A15B50E141B6B8022D54A46DE717_12</vt:lpwstr>
  </property>
</Properties>
</file>